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rshall\Desktop\"/>
    </mc:Choice>
  </mc:AlternateContent>
  <xr:revisionPtr revIDLastSave="0" documentId="13_ncr:1_{5E1D204A-6C18-4A36-A6C2-91690BD9FE84}" xr6:coauthVersionLast="44" xr6:coauthVersionMax="45" xr10:uidLastSave="{00000000-0000-0000-0000-000000000000}"/>
  <bookViews>
    <workbookView xWindow="-110" yWindow="-110" windowWidth="19420" windowHeight="10420" xr2:uid="{35527A5F-B893-49CB-A341-1565A30CBB47}"/>
  </bookViews>
  <sheets>
    <sheet name="Govt" sheetId="1" r:id="rId1"/>
    <sheet name="Fannie &lt;80 AMI" sheetId="2" r:id="rId2"/>
    <sheet name="Freddie &lt;80 AMI" sheetId="3" r:id="rId3"/>
    <sheet name="Fannie &gt;80 AM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4" l="1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20" i="4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20" i="3"/>
  <c r="F20" i="2"/>
  <c r="T46" i="3" l="1"/>
  <c r="S46" i="3"/>
  <c r="R46" i="3"/>
  <c r="T45" i="3"/>
  <c r="S45" i="3"/>
  <c r="R45" i="3"/>
  <c r="T44" i="3"/>
  <c r="S44" i="3"/>
  <c r="R44" i="3"/>
  <c r="T43" i="3"/>
  <c r="S43" i="3"/>
  <c r="R43" i="3"/>
  <c r="T42" i="3"/>
  <c r="S42" i="3"/>
  <c r="R42" i="3"/>
  <c r="T41" i="3"/>
  <c r="S41" i="3"/>
  <c r="R41" i="3"/>
  <c r="T40" i="3"/>
  <c r="S40" i="3"/>
  <c r="R40" i="3"/>
  <c r="T39" i="3"/>
  <c r="S39" i="3"/>
  <c r="R39" i="3"/>
  <c r="T38" i="3"/>
  <c r="S38" i="3"/>
  <c r="R38" i="3"/>
  <c r="T37" i="3"/>
  <c r="S37" i="3"/>
  <c r="R37" i="3"/>
  <c r="T36" i="3"/>
  <c r="S36" i="3"/>
  <c r="R36" i="3"/>
  <c r="T35" i="3"/>
  <c r="S35" i="3"/>
  <c r="R35" i="3"/>
  <c r="T34" i="3"/>
  <c r="S34" i="3"/>
  <c r="R34" i="3"/>
  <c r="T33" i="3"/>
  <c r="S33" i="3"/>
  <c r="R33" i="3"/>
  <c r="T32" i="3"/>
  <c r="S32" i="3"/>
  <c r="R32" i="3"/>
  <c r="T31" i="3"/>
  <c r="S31" i="3"/>
  <c r="R31" i="3"/>
  <c r="T30" i="3"/>
  <c r="S30" i="3"/>
  <c r="R30" i="3"/>
  <c r="T29" i="3"/>
  <c r="S29" i="3"/>
  <c r="R29" i="3"/>
  <c r="T28" i="3"/>
  <c r="S28" i="3"/>
  <c r="R28" i="3"/>
  <c r="T27" i="3"/>
  <c r="S27" i="3"/>
  <c r="R27" i="3"/>
  <c r="T26" i="3"/>
  <c r="S26" i="3"/>
  <c r="R26" i="3"/>
  <c r="T25" i="3"/>
  <c r="S25" i="3"/>
  <c r="R25" i="3"/>
  <c r="T24" i="3"/>
  <c r="S24" i="3"/>
  <c r="R24" i="3"/>
  <c r="T23" i="3"/>
  <c r="S23" i="3"/>
  <c r="R23" i="3"/>
  <c r="T22" i="3"/>
  <c r="S22" i="3"/>
  <c r="R22" i="3"/>
  <c r="T21" i="3"/>
  <c r="S21" i="3"/>
  <c r="R21" i="3"/>
  <c r="T20" i="3"/>
  <c r="S20" i="3"/>
  <c r="R20" i="3"/>
  <c r="S21" i="4"/>
  <c r="T21" i="4"/>
  <c r="S22" i="4"/>
  <c r="T22" i="4"/>
  <c r="S23" i="4"/>
  <c r="T23" i="4"/>
  <c r="S24" i="4"/>
  <c r="T24" i="4"/>
  <c r="S25" i="4"/>
  <c r="T25" i="4"/>
  <c r="S26" i="4"/>
  <c r="T26" i="4"/>
  <c r="S27" i="4"/>
  <c r="T27" i="4"/>
  <c r="S28" i="4"/>
  <c r="T28" i="4"/>
  <c r="S29" i="4"/>
  <c r="T29" i="4"/>
  <c r="S30" i="4"/>
  <c r="T30" i="4"/>
  <c r="S31" i="4"/>
  <c r="T31" i="4"/>
  <c r="S32" i="4"/>
  <c r="T32" i="4"/>
  <c r="S33" i="4"/>
  <c r="T33" i="4"/>
  <c r="S34" i="4"/>
  <c r="T34" i="4"/>
  <c r="S35" i="4"/>
  <c r="T35" i="4"/>
  <c r="S36" i="4"/>
  <c r="T36" i="4"/>
  <c r="S37" i="4"/>
  <c r="T37" i="4"/>
  <c r="S38" i="4"/>
  <c r="T38" i="4"/>
  <c r="S39" i="4"/>
  <c r="T39" i="4"/>
  <c r="S40" i="4"/>
  <c r="T40" i="4"/>
  <c r="S41" i="4"/>
  <c r="T41" i="4"/>
  <c r="S42" i="4"/>
  <c r="T42" i="4"/>
  <c r="S43" i="4"/>
  <c r="T43" i="4"/>
  <c r="S44" i="4"/>
  <c r="T44" i="4"/>
  <c r="S45" i="4"/>
  <c r="T45" i="4"/>
  <c r="S46" i="4"/>
  <c r="T46" i="4"/>
  <c r="T20" i="4"/>
  <c r="S20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P20" i="1"/>
  <c r="O20" i="1"/>
  <c r="N20" i="1"/>
  <c r="Q46" i="4" l="1"/>
  <c r="L46" i="4"/>
  <c r="L45" i="4"/>
  <c r="Q45" i="4" s="1"/>
  <c r="L44" i="4"/>
  <c r="Q44" i="4" s="1"/>
  <c r="L43" i="4"/>
  <c r="Q43" i="4" s="1"/>
  <c r="L42" i="4"/>
  <c r="Q42" i="4" s="1"/>
  <c r="L41" i="4"/>
  <c r="Q41" i="4" s="1"/>
  <c r="L40" i="4"/>
  <c r="Q40" i="4" s="1"/>
  <c r="L39" i="4"/>
  <c r="Q39" i="4" s="1"/>
  <c r="L38" i="4"/>
  <c r="Q38" i="4" s="1"/>
  <c r="L37" i="4"/>
  <c r="Q37" i="4" s="1"/>
  <c r="L36" i="4"/>
  <c r="Q36" i="4" s="1"/>
  <c r="L35" i="4"/>
  <c r="Q35" i="4" s="1"/>
  <c r="L34" i="4"/>
  <c r="Q34" i="4" s="1"/>
  <c r="L33" i="4"/>
  <c r="Q33" i="4" s="1"/>
  <c r="L32" i="4"/>
  <c r="Q32" i="4" s="1"/>
  <c r="L31" i="4"/>
  <c r="Q31" i="4" s="1"/>
  <c r="L30" i="4"/>
  <c r="Q30" i="4" s="1"/>
  <c r="L29" i="4"/>
  <c r="Q29" i="4" s="1"/>
  <c r="L28" i="4"/>
  <c r="Q28" i="4" s="1"/>
  <c r="L27" i="4"/>
  <c r="Q27" i="4" s="1"/>
  <c r="Q26" i="4"/>
  <c r="L26" i="4"/>
  <c r="L25" i="4"/>
  <c r="Q25" i="4" s="1"/>
  <c r="L24" i="4"/>
  <c r="Q24" i="4" s="1"/>
  <c r="L23" i="4"/>
  <c r="Q23" i="4" s="1"/>
  <c r="L22" i="4"/>
  <c r="Q22" i="4" s="1"/>
  <c r="L21" i="4"/>
  <c r="Q21" i="4" s="1"/>
  <c r="L20" i="4"/>
  <c r="Q20" i="4" s="1"/>
  <c r="L46" i="3"/>
  <c r="Q46" i="3" s="1"/>
  <c r="L45" i="3"/>
  <c r="Q45" i="3" s="1"/>
  <c r="L44" i="3"/>
  <c r="Q44" i="3" s="1"/>
  <c r="L43" i="3"/>
  <c r="Q43" i="3" s="1"/>
  <c r="Q42" i="3"/>
  <c r="L42" i="3"/>
  <c r="L41" i="3"/>
  <c r="Q41" i="3" s="1"/>
  <c r="L40" i="3"/>
  <c r="Q40" i="3" s="1"/>
  <c r="L39" i="3"/>
  <c r="Q39" i="3" s="1"/>
  <c r="L38" i="3"/>
  <c r="Q38" i="3" s="1"/>
  <c r="L37" i="3"/>
  <c r="Q37" i="3" s="1"/>
  <c r="L36" i="3"/>
  <c r="Q36" i="3" s="1"/>
  <c r="Q35" i="3"/>
  <c r="L35" i="3"/>
  <c r="Q34" i="3"/>
  <c r="L34" i="3"/>
  <c r="L33" i="3"/>
  <c r="Q33" i="3" s="1"/>
  <c r="L32" i="3"/>
  <c r="Q32" i="3" s="1"/>
  <c r="L31" i="3"/>
  <c r="Q31" i="3" s="1"/>
  <c r="L30" i="3"/>
  <c r="Q30" i="3" s="1"/>
  <c r="L29" i="3"/>
  <c r="Q29" i="3" s="1"/>
  <c r="Q28" i="3"/>
  <c r="L28" i="3"/>
  <c r="Q27" i="3"/>
  <c r="L27" i="3"/>
  <c r="Q26" i="3"/>
  <c r="L26" i="3"/>
  <c r="L25" i="3"/>
  <c r="Q25" i="3" s="1"/>
  <c r="L24" i="3"/>
  <c r="Q24" i="3" s="1"/>
  <c r="L23" i="3"/>
  <c r="Q23" i="3" s="1"/>
  <c r="L22" i="3"/>
  <c r="Q22" i="3" s="1"/>
  <c r="L21" i="3"/>
  <c r="Q21" i="3" s="1"/>
  <c r="Q20" i="3"/>
  <c r="L20" i="3"/>
  <c r="L46" i="2"/>
  <c r="Q46" i="2" s="1"/>
  <c r="L45" i="2"/>
  <c r="Q45" i="2" s="1"/>
  <c r="L44" i="2"/>
  <c r="Q44" i="2" s="1"/>
  <c r="L43" i="2"/>
  <c r="Q43" i="2" s="1"/>
  <c r="L42" i="2"/>
  <c r="Q42" i="2" s="1"/>
  <c r="L41" i="2"/>
  <c r="Q41" i="2" s="1"/>
  <c r="L40" i="2"/>
  <c r="Q40" i="2" s="1"/>
  <c r="L39" i="2"/>
  <c r="Q39" i="2" s="1"/>
  <c r="L38" i="2"/>
  <c r="Q38" i="2" s="1"/>
  <c r="L37" i="2"/>
  <c r="Q37" i="2" s="1"/>
  <c r="L36" i="2"/>
  <c r="Q36" i="2" s="1"/>
  <c r="L35" i="2"/>
  <c r="Q35" i="2" s="1"/>
  <c r="L34" i="2"/>
  <c r="Q34" i="2" s="1"/>
  <c r="L33" i="2"/>
  <c r="Q33" i="2" s="1"/>
  <c r="L32" i="2"/>
  <c r="Q32" i="2" s="1"/>
  <c r="L31" i="2"/>
  <c r="Q31" i="2" s="1"/>
  <c r="L30" i="2"/>
  <c r="Q30" i="2" s="1"/>
  <c r="L29" i="2"/>
  <c r="Q29" i="2" s="1"/>
  <c r="L28" i="2"/>
  <c r="Q28" i="2" s="1"/>
  <c r="L27" i="2"/>
  <c r="Q27" i="2" s="1"/>
  <c r="L26" i="2"/>
  <c r="Q26" i="2" s="1"/>
  <c r="L25" i="2"/>
  <c r="Q25" i="2" s="1"/>
  <c r="L24" i="2"/>
  <c r="Q24" i="2" s="1"/>
  <c r="L23" i="2"/>
  <c r="Q23" i="2" s="1"/>
  <c r="L22" i="2"/>
  <c r="Q22" i="2" s="1"/>
  <c r="L21" i="2"/>
  <c r="Q21" i="2" s="1"/>
  <c r="L20" i="2"/>
  <c r="Q20" i="2" s="1"/>
  <c r="M21" i="1"/>
  <c r="J21" i="1"/>
  <c r="J22" i="1"/>
  <c r="M22" i="1" s="1"/>
  <c r="J23" i="1"/>
  <c r="M23" i="1" s="1"/>
  <c r="J24" i="1"/>
  <c r="M24" i="1" s="1"/>
  <c r="J25" i="1"/>
  <c r="M25" i="1" s="1"/>
  <c r="J26" i="1"/>
  <c r="M26" i="1" s="1"/>
  <c r="J27" i="1"/>
  <c r="M27" i="1" s="1"/>
  <c r="J28" i="1"/>
  <c r="M28" i="1" s="1"/>
  <c r="J29" i="1"/>
  <c r="M29" i="1" s="1"/>
  <c r="J30" i="1"/>
  <c r="M30" i="1" s="1"/>
  <c r="J31" i="1"/>
  <c r="M31" i="1" s="1"/>
  <c r="J32" i="1"/>
  <c r="M32" i="1" s="1"/>
  <c r="J33" i="1"/>
  <c r="M33" i="1" s="1"/>
  <c r="J34" i="1"/>
  <c r="M34" i="1" s="1"/>
  <c r="J35" i="1"/>
  <c r="M35" i="1" s="1"/>
  <c r="J36" i="1"/>
  <c r="M36" i="1" s="1"/>
  <c r="J37" i="1"/>
  <c r="M37" i="1" s="1"/>
  <c r="J38" i="1"/>
  <c r="M38" i="1" s="1"/>
  <c r="J39" i="1"/>
  <c r="M39" i="1" s="1"/>
  <c r="J40" i="1"/>
  <c r="M40" i="1" s="1"/>
  <c r="J41" i="1"/>
  <c r="M41" i="1" s="1"/>
  <c r="J42" i="1"/>
  <c r="M42" i="1" s="1"/>
  <c r="J20" i="1"/>
  <c r="M20" i="1" s="1"/>
  <c r="S31" i="2" l="1"/>
  <c r="T31" i="2"/>
  <c r="R31" i="2"/>
  <c r="T32" i="2"/>
  <c r="S32" i="2"/>
  <c r="R32" i="2"/>
  <c r="R25" i="2"/>
  <c r="T25" i="2"/>
  <c r="S25" i="2"/>
  <c r="R33" i="2"/>
  <c r="T33" i="2"/>
  <c r="S33" i="2"/>
  <c r="S41" i="2"/>
  <c r="R41" i="2"/>
  <c r="T41" i="2"/>
  <c r="R34" i="2"/>
  <c r="T34" i="2"/>
  <c r="S34" i="2"/>
  <c r="T27" i="2"/>
  <c r="S27" i="2"/>
  <c r="R27" i="2"/>
  <c r="T35" i="2"/>
  <c r="S35" i="2"/>
  <c r="R35" i="2"/>
  <c r="T43" i="2"/>
  <c r="S43" i="2"/>
  <c r="R43" i="2"/>
  <c r="T26" i="2"/>
  <c r="S26" i="2"/>
  <c r="R26" i="2"/>
  <c r="S42" i="2"/>
  <c r="T42" i="2"/>
  <c r="R42" i="2"/>
  <c r="R20" i="2"/>
  <c r="T20" i="2"/>
  <c r="S20" i="2"/>
  <c r="R28" i="2"/>
  <c r="T28" i="2"/>
  <c r="S28" i="2"/>
  <c r="R36" i="2"/>
  <c r="S36" i="2"/>
  <c r="T36" i="2"/>
  <c r="T44" i="2"/>
  <c r="S44" i="2"/>
  <c r="R44" i="2"/>
  <c r="T21" i="2"/>
  <c r="S21" i="2"/>
  <c r="R21" i="2"/>
  <c r="T29" i="2"/>
  <c r="R29" i="2"/>
  <c r="S29" i="2"/>
  <c r="T37" i="2"/>
  <c r="R37" i="2"/>
  <c r="S37" i="2"/>
  <c r="T45" i="2"/>
  <c r="S45" i="2"/>
  <c r="R45" i="2"/>
  <c r="S30" i="2"/>
  <c r="R30" i="2"/>
  <c r="T30" i="2"/>
  <c r="S38" i="2"/>
  <c r="R38" i="2"/>
  <c r="T38" i="2"/>
  <c r="T46" i="2"/>
  <c r="S46" i="2"/>
  <c r="R46" i="2"/>
  <c r="S23" i="2"/>
  <c r="T23" i="2"/>
  <c r="R23" i="2"/>
  <c r="S39" i="2"/>
  <c r="T39" i="2"/>
  <c r="R39" i="2"/>
  <c r="S22" i="2"/>
  <c r="R22" i="2"/>
  <c r="T22" i="2"/>
  <c r="T24" i="2"/>
  <c r="S24" i="2"/>
  <c r="R24" i="2"/>
  <c r="T40" i="2"/>
  <c r="S40" i="2"/>
  <c r="R40" i="2"/>
</calcChain>
</file>

<file path=xl/sharedStrings.xml><?xml version="1.0" encoding="utf-8"?>
<sst xmlns="http://schemas.openxmlformats.org/spreadsheetml/2006/main" count="262" uniqueCount="57">
  <si>
    <t>FLORIDA HOUSING FINANCE CORPORATION</t>
  </si>
  <si>
    <t>REQUEST FOR PROPOSALS (RFP) 2020-03</t>
  </si>
  <si>
    <t>TO BE ANNOUNCED PROGRAM ADMINISTRATOR FOR THE HOMEBUYER LOAN PROGRAM</t>
  </si>
  <si>
    <t>EXHIBIT A</t>
  </si>
  <si>
    <t>SAMPLE RATE SHEET PRICING</t>
  </si>
  <si>
    <t>Mortgage</t>
  </si>
  <si>
    <t>Rate</t>
  </si>
  <si>
    <t>Pricing as of</t>
  </si>
  <si>
    <t>Lock period</t>
  </si>
  <si>
    <t>60 days</t>
  </si>
  <si>
    <t>Loan settlement</t>
  </si>
  <si>
    <t>1. Government Loans</t>
  </si>
  <si>
    <t>G-Fee</t>
  </si>
  <si>
    <t>Servicing</t>
  </si>
  <si>
    <t>Fee</t>
  </si>
  <si>
    <t>MBS</t>
  </si>
  <si>
    <t>Coupon</t>
  </si>
  <si>
    <t>Lender</t>
  </si>
  <si>
    <t>Gross</t>
  </si>
  <si>
    <t>TBA</t>
  </si>
  <si>
    <t>Price</t>
  </si>
  <si>
    <t>Program</t>
  </si>
  <si>
    <t>Administrator</t>
  </si>
  <si>
    <t>Net</t>
  </si>
  <si>
    <t>Retained</t>
  </si>
  <si>
    <t>by Program</t>
  </si>
  <si>
    <t>FHFC</t>
  </si>
  <si>
    <t>by</t>
  </si>
  <si>
    <t>MBS Sale</t>
  </si>
  <si>
    <t>Master</t>
  </si>
  <si>
    <t>Servicer</t>
  </si>
  <si>
    <t>SRP</t>
  </si>
  <si>
    <t>Income</t>
  </si>
  <si>
    <t>MBS &amp; Loan Details</t>
  </si>
  <si>
    <t>Pay Up</t>
  </si>
  <si>
    <t>Net Income Calculation</t>
  </si>
  <si>
    <t>2. Fannie Mae Loans (80% AMI or below)</t>
  </si>
  <si>
    <t>Buy up/down grid as of</t>
  </si>
  <si>
    <t>Buy Up/</t>
  </si>
  <si>
    <t>(Down)</t>
  </si>
  <si>
    <t>G-Fee Buy</t>
  </si>
  <si>
    <t>Up/(Down)</t>
  </si>
  <si>
    <t>Income/(Cost)</t>
  </si>
  <si>
    <t>AMI Rebate</t>
  </si>
  <si>
    <t>Freddie</t>
  </si>
  <si>
    <t>Fannie</t>
  </si>
  <si>
    <t>3. Freddie Mac Loans (80% AMI or below)</t>
  </si>
  <si>
    <t>4. Fannie Mae Loans (over 80% AMI)</t>
  </si>
  <si>
    <t>Eastern</t>
  </si>
  <si>
    <t>SRP Grid</t>
  </si>
  <si>
    <t>Svc Fee</t>
  </si>
  <si>
    <t>Net Income</t>
  </si>
  <si>
    <t>Before DPA</t>
  </si>
  <si>
    <t>3% DPA</t>
  </si>
  <si>
    <t>4% DPA</t>
  </si>
  <si>
    <t>5% DPA</t>
  </si>
  <si>
    <t>Excess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</si>
</sst>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mmmm\ yyyy"/>
  </numFmts>
  <fonts count="4">
    <font>
      <sz val="9"/>
      <color theme="1"/>
      <name val="Univers 45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1" xfId="0" applyFont="1" applyBorder="1" applyAlignment="1" applyProtection="1">
      <alignment horizontal="centerContinuous"/>
    </xf>
    <xf numFmtId="0" fontId="1" fillId="0" borderId="3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Continuous"/>
    </xf>
    <xf numFmtId="164" fontId="2" fillId="0" borderId="4" xfId="0" applyNumberFormat="1" applyFont="1" applyBorder="1" applyProtection="1"/>
    <xf numFmtId="4" fontId="2" fillId="0" borderId="7" xfId="0" applyNumberFormat="1" applyFont="1" applyBorder="1" applyProtection="1"/>
    <xf numFmtId="0" fontId="2" fillId="0" borderId="0" xfId="0" applyFont="1" applyAlignment="1" applyProtection="1">
      <alignment horizontal="right"/>
    </xf>
    <xf numFmtId="14" fontId="2" fillId="0" borderId="0" xfId="0" applyNumberFormat="1" applyFont="1" applyAlignment="1" applyProtection="1">
      <alignment horizontal="right"/>
    </xf>
    <xf numFmtId="18" fontId="2" fillId="0" borderId="0" xfId="0" applyNumberFormat="1" applyFont="1" applyProtection="1"/>
    <xf numFmtId="165" fontId="2" fillId="0" borderId="0" xfId="0" quotePrefix="1" applyNumberFormat="1" applyFont="1" applyAlignment="1" applyProtection="1">
      <alignment horizontal="right"/>
    </xf>
    <xf numFmtId="164" fontId="2" fillId="0" borderId="5" xfId="0" applyNumberFormat="1" applyFont="1" applyBorder="1" applyProtection="1"/>
    <xf numFmtId="4" fontId="2" fillId="0" borderId="8" xfId="0" applyNumberFormat="1" applyFont="1" applyBorder="1" applyProtection="1"/>
    <xf numFmtId="0" fontId="2" fillId="0" borderId="1" xfId="0" applyFont="1" applyBorder="1" applyAlignment="1" applyProtection="1">
      <alignment horizontal="centerContinuous"/>
    </xf>
    <xf numFmtId="0" fontId="2" fillId="0" borderId="2" xfId="0" applyFont="1" applyBorder="1" applyAlignment="1" applyProtection="1">
      <alignment horizontal="centerContinuous"/>
    </xf>
    <xf numFmtId="0" fontId="2" fillId="0" borderId="3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4" fontId="2" fillId="0" borderId="0" xfId="0" applyNumberFormat="1" applyFont="1" applyProtection="1"/>
    <xf numFmtId="164" fontId="2" fillId="2" borderId="0" xfId="0" applyNumberFormat="1" applyFont="1" applyFill="1" applyProtection="1">
      <protection locked="0"/>
    </xf>
    <xf numFmtId="4" fontId="2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354FC-CBA2-467E-B6D0-0ADFE489C47A}">
  <dimension ref="A1:P42"/>
  <sheetViews>
    <sheetView tabSelected="1" zoomScaleNormal="100" workbookViewId="0"/>
  </sheetViews>
  <sheetFormatPr defaultColWidth="9.09765625" defaultRowHeight="13"/>
  <cols>
    <col min="1" max="16" width="11.69921875" style="2" bestFit="1" customWidth="1"/>
    <col min="17" max="16384" width="9.09765625" style="2"/>
  </cols>
  <sheetData>
    <row r="1" spans="1:16">
      <c r="A1" s="1" t="s">
        <v>0</v>
      </c>
    </row>
    <row r="2" spans="1:16">
      <c r="A2" s="1" t="s">
        <v>1</v>
      </c>
    </row>
    <row r="3" spans="1:16">
      <c r="A3" s="1" t="s">
        <v>2</v>
      </c>
    </row>
    <row r="4" spans="1:16">
      <c r="A4" s="1"/>
      <c r="J4" s="3" t="s">
        <v>49</v>
      </c>
      <c r="K4" s="4"/>
    </row>
    <row r="5" spans="1:16">
      <c r="A5" s="1"/>
      <c r="J5" s="5" t="s">
        <v>50</v>
      </c>
      <c r="K5" s="5" t="s">
        <v>31</v>
      </c>
    </row>
    <row r="6" spans="1:16">
      <c r="A6" s="1" t="s">
        <v>4</v>
      </c>
      <c r="J6" s="6">
        <v>0.19</v>
      </c>
      <c r="K6" s="7">
        <v>0.21</v>
      </c>
    </row>
    <row r="7" spans="1:16">
      <c r="C7" s="8"/>
      <c r="J7" s="6">
        <v>0.315</v>
      </c>
      <c r="K7" s="7">
        <v>0.64</v>
      </c>
    </row>
    <row r="8" spans="1:16">
      <c r="A8" s="2" t="s">
        <v>7</v>
      </c>
      <c r="C8" s="9">
        <v>43985</v>
      </c>
      <c r="D8" s="10">
        <v>0.375</v>
      </c>
      <c r="E8" s="2" t="s">
        <v>48</v>
      </c>
      <c r="J8" s="6">
        <v>0.44</v>
      </c>
      <c r="K8" s="7">
        <v>1.0900000000000001</v>
      </c>
    </row>
    <row r="9" spans="1:16">
      <c r="A9" s="2" t="s">
        <v>8</v>
      </c>
      <c r="C9" s="8" t="s">
        <v>9</v>
      </c>
      <c r="J9" s="6">
        <v>0.56499999999999995</v>
      </c>
      <c r="K9" s="7">
        <v>1.46</v>
      </c>
    </row>
    <row r="10" spans="1:16">
      <c r="A10" s="2" t="s">
        <v>10</v>
      </c>
      <c r="C10" s="11">
        <v>44044</v>
      </c>
      <c r="J10" s="12">
        <v>0.69</v>
      </c>
      <c r="K10" s="13">
        <v>1.68</v>
      </c>
    </row>
    <row r="12" spans="1:16">
      <c r="A12" s="1" t="s">
        <v>11</v>
      </c>
    </row>
    <row r="13" spans="1:16">
      <c r="A13" s="1"/>
    </row>
    <row r="15" spans="1:16">
      <c r="A15" s="14" t="s">
        <v>33</v>
      </c>
      <c r="B15" s="15"/>
      <c r="C15" s="15"/>
      <c r="D15" s="16"/>
      <c r="E15" s="14" t="s">
        <v>35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1:16">
      <c r="A16" s="17"/>
      <c r="B16" s="17"/>
      <c r="C16" s="17"/>
      <c r="D16" s="17"/>
      <c r="H16" s="17" t="s">
        <v>34</v>
      </c>
      <c r="I16" s="17" t="s">
        <v>34</v>
      </c>
    </row>
    <row r="17" spans="1:16">
      <c r="A17" s="18"/>
      <c r="B17" s="18"/>
      <c r="C17" s="18"/>
      <c r="D17" s="18"/>
      <c r="E17" s="18" t="s">
        <v>18</v>
      </c>
      <c r="F17" s="18" t="s">
        <v>21</v>
      </c>
      <c r="G17" s="18" t="s">
        <v>23</v>
      </c>
      <c r="H17" s="18" t="s">
        <v>24</v>
      </c>
      <c r="I17" s="18" t="s">
        <v>24</v>
      </c>
      <c r="J17" s="18" t="s">
        <v>23</v>
      </c>
      <c r="K17" s="18" t="s">
        <v>29</v>
      </c>
      <c r="L17" s="18"/>
      <c r="M17" s="18" t="s">
        <v>26</v>
      </c>
      <c r="N17" s="18" t="s">
        <v>26</v>
      </c>
      <c r="O17" s="18" t="s">
        <v>26</v>
      </c>
      <c r="P17" s="18" t="s">
        <v>26</v>
      </c>
    </row>
    <row r="18" spans="1:16">
      <c r="A18" s="18" t="s">
        <v>5</v>
      </c>
      <c r="B18" s="18" t="s">
        <v>13</v>
      </c>
      <c r="C18" s="18"/>
      <c r="D18" s="18" t="s">
        <v>15</v>
      </c>
      <c r="E18" s="18" t="s">
        <v>19</v>
      </c>
      <c r="F18" s="18" t="s">
        <v>22</v>
      </c>
      <c r="G18" s="18" t="s">
        <v>19</v>
      </c>
      <c r="H18" s="18" t="s">
        <v>25</v>
      </c>
      <c r="I18" s="18" t="s">
        <v>27</v>
      </c>
      <c r="J18" s="18" t="s">
        <v>28</v>
      </c>
      <c r="K18" s="18" t="s">
        <v>30</v>
      </c>
      <c r="L18" s="18" t="s">
        <v>17</v>
      </c>
      <c r="M18" s="18" t="s">
        <v>51</v>
      </c>
      <c r="N18" s="18" t="s">
        <v>51</v>
      </c>
      <c r="O18" s="18" t="s">
        <v>51</v>
      </c>
      <c r="P18" s="18" t="s">
        <v>51</v>
      </c>
    </row>
    <row r="19" spans="1:16">
      <c r="A19" s="19" t="s">
        <v>6</v>
      </c>
      <c r="B19" s="19" t="s">
        <v>14</v>
      </c>
      <c r="C19" s="19" t="s">
        <v>12</v>
      </c>
      <c r="D19" s="19" t="s">
        <v>16</v>
      </c>
      <c r="E19" s="19" t="s">
        <v>20</v>
      </c>
      <c r="F19" s="19" t="s">
        <v>14</v>
      </c>
      <c r="G19" s="19" t="s">
        <v>20</v>
      </c>
      <c r="H19" s="19" t="s">
        <v>22</v>
      </c>
      <c r="I19" s="19" t="s">
        <v>26</v>
      </c>
      <c r="J19" s="19" t="s">
        <v>20</v>
      </c>
      <c r="K19" s="19" t="s">
        <v>31</v>
      </c>
      <c r="L19" s="19" t="s">
        <v>14</v>
      </c>
      <c r="M19" s="19" t="s">
        <v>52</v>
      </c>
      <c r="N19" s="19" t="s">
        <v>53</v>
      </c>
      <c r="O19" s="19" t="s">
        <v>54</v>
      </c>
      <c r="P19" s="19" t="s">
        <v>55</v>
      </c>
    </row>
    <row r="20" spans="1:16">
      <c r="A20" s="20">
        <v>2.75</v>
      </c>
      <c r="B20" s="22"/>
      <c r="C20" s="20">
        <v>0.06</v>
      </c>
      <c r="D20" s="22"/>
      <c r="E20" s="23"/>
      <c r="F20" s="23"/>
      <c r="G20" s="23"/>
      <c r="H20" s="23"/>
      <c r="I20" s="23"/>
      <c r="J20" s="21">
        <f>G20+I20</f>
        <v>0</v>
      </c>
      <c r="K20" s="23"/>
      <c r="L20" s="21">
        <v>-1.5</v>
      </c>
      <c r="M20" s="21">
        <f>SUM(J20:L20)-100</f>
        <v>-101.5</v>
      </c>
      <c r="N20" s="21">
        <f>$M20-3</f>
        <v>-104.5</v>
      </c>
      <c r="O20" s="21">
        <f>$M20-4</f>
        <v>-105.5</v>
      </c>
      <c r="P20" s="21">
        <f>$M20-5</f>
        <v>-106.5</v>
      </c>
    </row>
    <row r="21" spans="1:16">
      <c r="A21" s="20">
        <v>2.875</v>
      </c>
      <c r="B21" s="22"/>
      <c r="C21" s="20">
        <v>0.06</v>
      </c>
      <c r="D21" s="22"/>
      <c r="E21" s="23"/>
      <c r="F21" s="23"/>
      <c r="G21" s="23"/>
      <c r="H21" s="23"/>
      <c r="I21" s="23"/>
      <c r="J21" s="21">
        <f t="shared" ref="J21:J42" si="0">G21+I21</f>
        <v>0</v>
      </c>
      <c r="K21" s="23"/>
      <c r="L21" s="21">
        <v>-1.5</v>
      </c>
      <c r="M21" s="21">
        <f t="shared" ref="M21:M42" si="1">SUM(J21:L21)-100</f>
        <v>-101.5</v>
      </c>
      <c r="N21" s="21">
        <f t="shared" ref="N21:N42" si="2">$M21-3</f>
        <v>-104.5</v>
      </c>
      <c r="O21" s="21">
        <f t="shared" ref="O21:O42" si="3">$M21-4</f>
        <v>-105.5</v>
      </c>
      <c r="P21" s="21">
        <f t="shared" ref="P21:P42" si="4">$M21-5</f>
        <v>-106.5</v>
      </c>
    </row>
    <row r="22" spans="1:16">
      <c r="A22" s="20">
        <v>3</v>
      </c>
      <c r="B22" s="22"/>
      <c r="C22" s="20">
        <v>0.06</v>
      </c>
      <c r="D22" s="22"/>
      <c r="E22" s="23"/>
      <c r="F22" s="23"/>
      <c r="G22" s="23"/>
      <c r="H22" s="23"/>
      <c r="I22" s="23"/>
      <c r="J22" s="21">
        <f t="shared" si="0"/>
        <v>0</v>
      </c>
      <c r="K22" s="23"/>
      <c r="L22" s="21">
        <v>-1.5</v>
      </c>
      <c r="M22" s="21">
        <f t="shared" si="1"/>
        <v>-101.5</v>
      </c>
      <c r="N22" s="21">
        <f t="shared" si="2"/>
        <v>-104.5</v>
      </c>
      <c r="O22" s="21">
        <f t="shared" si="3"/>
        <v>-105.5</v>
      </c>
      <c r="P22" s="21">
        <f t="shared" si="4"/>
        <v>-106.5</v>
      </c>
    </row>
    <row r="23" spans="1:16">
      <c r="A23" s="20">
        <v>3.125</v>
      </c>
      <c r="B23" s="22"/>
      <c r="C23" s="20">
        <v>0.06</v>
      </c>
      <c r="D23" s="22"/>
      <c r="E23" s="23"/>
      <c r="F23" s="23"/>
      <c r="G23" s="23"/>
      <c r="H23" s="23"/>
      <c r="I23" s="23"/>
      <c r="J23" s="21">
        <f t="shared" si="0"/>
        <v>0</v>
      </c>
      <c r="K23" s="23"/>
      <c r="L23" s="21">
        <v>-1.5</v>
      </c>
      <c r="M23" s="21">
        <f t="shared" si="1"/>
        <v>-101.5</v>
      </c>
      <c r="N23" s="21">
        <f t="shared" si="2"/>
        <v>-104.5</v>
      </c>
      <c r="O23" s="21">
        <f t="shared" si="3"/>
        <v>-105.5</v>
      </c>
      <c r="P23" s="21">
        <f t="shared" si="4"/>
        <v>-106.5</v>
      </c>
    </row>
    <row r="24" spans="1:16">
      <c r="A24" s="20">
        <v>3.25</v>
      </c>
      <c r="B24" s="22"/>
      <c r="C24" s="20">
        <v>0.06</v>
      </c>
      <c r="D24" s="22"/>
      <c r="E24" s="23"/>
      <c r="F24" s="23"/>
      <c r="G24" s="23"/>
      <c r="H24" s="23"/>
      <c r="I24" s="23"/>
      <c r="J24" s="21">
        <f t="shared" si="0"/>
        <v>0</v>
      </c>
      <c r="K24" s="23"/>
      <c r="L24" s="21">
        <v>-1.5</v>
      </c>
      <c r="M24" s="21">
        <f t="shared" si="1"/>
        <v>-101.5</v>
      </c>
      <c r="N24" s="21">
        <f t="shared" si="2"/>
        <v>-104.5</v>
      </c>
      <c r="O24" s="21">
        <f t="shared" si="3"/>
        <v>-105.5</v>
      </c>
      <c r="P24" s="21">
        <f t="shared" si="4"/>
        <v>-106.5</v>
      </c>
    </row>
    <row r="25" spans="1:16">
      <c r="A25" s="20">
        <v>3.375</v>
      </c>
      <c r="B25" s="22"/>
      <c r="C25" s="20">
        <v>0.06</v>
      </c>
      <c r="D25" s="22"/>
      <c r="E25" s="23"/>
      <c r="F25" s="23"/>
      <c r="G25" s="23"/>
      <c r="H25" s="23"/>
      <c r="I25" s="23"/>
      <c r="J25" s="21">
        <f t="shared" si="0"/>
        <v>0</v>
      </c>
      <c r="K25" s="23"/>
      <c r="L25" s="21">
        <v>-1.5</v>
      </c>
      <c r="M25" s="21">
        <f t="shared" si="1"/>
        <v>-101.5</v>
      </c>
      <c r="N25" s="21">
        <f t="shared" si="2"/>
        <v>-104.5</v>
      </c>
      <c r="O25" s="21">
        <f t="shared" si="3"/>
        <v>-105.5</v>
      </c>
      <c r="P25" s="21">
        <f t="shared" si="4"/>
        <v>-106.5</v>
      </c>
    </row>
    <row r="26" spans="1:16">
      <c r="A26" s="20">
        <v>3.5</v>
      </c>
      <c r="B26" s="22"/>
      <c r="C26" s="20">
        <v>0.06</v>
      </c>
      <c r="D26" s="22"/>
      <c r="E26" s="23"/>
      <c r="F26" s="23"/>
      <c r="G26" s="23"/>
      <c r="H26" s="23"/>
      <c r="I26" s="23"/>
      <c r="J26" s="21">
        <f t="shared" si="0"/>
        <v>0</v>
      </c>
      <c r="K26" s="23"/>
      <c r="L26" s="21">
        <v>-1.5</v>
      </c>
      <c r="M26" s="21">
        <f t="shared" si="1"/>
        <v>-101.5</v>
      </c>
      <c r="N26" s="21">
        <f t="shared" si="2"/>
        <v>-104.5</v>
      </c>
      <c r="O26" s="21">
        <f t="shared" si="3"/>
        <v>-105.5</v>
      </c>
      <c r="P26" s="21">
        <f t="shared" si="4"/>
        <v>-106.5</v>
      </c>
    </row>
    <row r="27" spans="1:16">
      <c r="A27" s="20">
        <v>3.625</v>
      </c>
      <c r="B27" s="22"/>
      <c r="C27" s="20">
        <v>0.06</v>
      </c>
      <c r="D27" s="22"/>
      <c r="E27" s="23"/>
      <c r="F27" s="23"/>
      <c r="G27" s="23"/>
      <c r="H27" s="23"/>
      <c r="I27" s="23"/>
      <c r="J27" s="21">
        <f t="shared" si="0"/>
        <v>0</v>
      </c>
      <c r="K27" s="23"/>
      <c r="L27" s="21">
        <v>-1.5</v>
      </c>
      <c r="M27" s="21">
        <f t="shared" si="1"/>
        <v>-101.5</v>
      </c>
      <c r="N27" s="21">
        <f t="shared" si="2"/>
        <v>-104.5</v>
      </c>
      <c r="O27" s="21">
        <f t="shared" si="3"/>
        <v>-105.5</v>
      </c>
      <c r="P27" s="21">
        <f t="shared" si="4"/>
        <v>-106.5</v>
      </c>
    </row>
    <row r="28" spans="1:16">
      <c r="A28" s="20">
        <v>3.75</v>
      </c>
      <c r="B28" s="22"/>
      <c r="C28" s="20">
        <v>0.06</v>
      </c>
      <c r="D28" s="22"/>
      <c r="E28" s="23"/>
      <c r="F28" s="23"/>
      <c r="G28" s="23"/>
      <c r="H28" s="23"/>
      <c r="I28" s="23"/>
      <c r="J28" s="21">
        <f t="shared" si="0"/>
        <v>0</v>
      </c>
      <c r="K28" s="23"/>
      <c r="L28" s="21">
        <v>-1.5</v>
      </c>
      <c r="M28" s="21">
        <f t="shared" si="1"/>
        <v>-101.5</v>
      </c>
      <c r="N28" s="21">
        <f t="shared" si="2"/>
        <v>-104.5</v>
      </c>
      <c r="O28" s="21">
        <f t="shared" si="3"/>
        <v>-105.5</v>
      </c>
      <c r="P28" s="21">
        <f t="shared" si="4"/>
        <v>-106.5</v>
      </c>
    </row>
    <row r="29" spans="1:16">
      <c r="A29" s="20">
        <v>3.875</v>
      </c>
      <c r="B29" s="22"/>
      <c r="C29" s="20">
        <v>0.06</v>
      </c>
      <c r="D29" s="22"/>
      <c r="E29" s="23"/>
      <c r="F29" s="23"/>
      <c r="G29" s="23"/>
      <c r="H29" s="23"/>
      <c r="I29" s="23"/>
      <c r="J29" s="21">
        <f t="shared" si="0"/>
        <v>0</v>
      </c>
      <c r="K29" s="23"/>
      <c r="L29" s="21">
        <v>-1.5</v>
      </c>
      <c r="M29" s="21">
        <f t="shared" si="1"/>
        <v>-101.5</v>
      </c>
      <c r="N29" s="21">
        <f t="shared" si="2"/>
        <v>-104.5</v>
      </c>
      <c r="O29" s="21">
        <f t="shared" si="3"/>
        <v>-105.5</v>
      </c>
      <c r="P29" s="21">
        <f t="shared" si="4"/>
        <v>-106.5</v>
      </c>
    </row>
    <row r="30" spans="1:16">
      <c r="A30" s="20">
        <v>4</v>
      </c>
      <c r="B30" s="22"/>
      <c r="C30" s="20">
        <v>0.06</v>
      </c>
      <c r="D30" s="22"/>
      <c r="E30" s="23"/>
      <c r="F30" s="23"/>
      <c r="G30" s="23"/>
      <c r="H30" s="23"/>
      <c r="I30" s="23"/>
      <c r="J30" s="21">
        <f t="shared" si="0"/>
        <v>0</v>
      </c>
      <c r="K30" s="23"/>
      <c r="L30" s="21">
        <v>-1.5</v>
      </c>
      <c r="M30" s="21">
        <f t="shared" si="1"/>
        <v>-101.5</v>
      </c>
      <c r="N30" s="21">
        <f t="shared" si="2"/>
        <v>-104.5</v>
      </c>
      <c r="O30" s="21">
        <f t="shared" si="3"/>
        <v>-105.5</v>
      </c>
      <c r="P30" s="21">
        <f t="shared" si="4"/>
        <v>-106.5</v>
      </c>
    </row>
    <row r="31" spans="1:16">
      <c r="A31" s="20">
        <v>4.125</v>
      </c>
      <c r="B31" s="22"/>
      <c r="C31" s="20">
        <v>0.06</v>
      </c>
      <c r="D31" s="22"/>
      <c r="E31" s="23"/>
      <c r="F31" s="23"/>
      <c r="G31" s="23"/>
      <c r="H31" s="23"/>
      <c r="I31" s="23"/>
      <c r="J31" s="21">
        <f t="shared" si="0"/>
        <v>0</v>
      </c>
      <c r="K31" s="23"/>
      <c r="L31" s="21">
        <v>-1.5</v>
      </c>
      <c r="M31" s="21">
        <f t="shared" si="1"/>
        <v>-101.5</v>
      </c>
      <c r="N31" s="21">
        <f t="shared" si="2"/>
        <v>-104.5</v>
      </c>
      <c r="O31" s="21">
        <f t="shared" si="3"/>
        <v>-105.5</v>
      </c>
      <c r="P31" s="21">
        <f t="shared" si="4"/>
        <v>-106.5</v>
      </c>
    </row>
    <row r="32" spans="1:16">
      <c r="A32" s="20">
        <v>4.25</v>
      </c>
      <c r="B32" s="22"/>
      <c r="C32" s="20">
        <v>0.06</v>
      </c>
      <c r="D32" s="22"/>
      <c r="E32" s="23"/>
      <c r="F32" s="23"/>
      <c r="G32" s="23"/>
      <c r="H32" s="23"/>
      <c r="I32" s="23"/>
      <c r="J32" s="21">
        <f t="shared" si="0"/>
        <v>0</v>
      </c>
      <c r="K32" s="23"/>
      <c r="L32" s="21">
        <v>-1.5</v>
      </c>
      <c r="M32" s="21">
        <f t="shared" si="1"/>
        <v>-101.5</v>
      </c>
      <c r="N32" s="21">
        <f t="shared" si="2"/>
        <v>-104.5</v>
      </c>
      <c r="O32" s="21">
        <f t="shared" si="3"/>
        <v>-105.5</v>
      </c>
      <c r="P32" s="21">
        <f t="shared" si="4"/>
        <v>-106.5</v>
      </c>
    </row>
    <row r="33" spans="1:16">
      <c r="A33" s="20">
        <v>4.375</v>
      </c>
      <c r="B33" s="22"/>
      <c r="C33" s="20">
        <v>0.06</v>
      </c>
      <c r="D33" s="22"/>
      <c r="E33" s="23"/>
      <c r="F33" s="23"/>
      <c r="G33" s="23"/>
      <c r="H33" s="23"/>
      <c r="I33" s="23"/>
      <c r="J33" s="21">
        <f t="shared" si="0"/>
        <v>0</v>
      </c>
      <c r="K33" s="23"/>
      <c r="L33" s="21">
        <v>-1.5</v>
      </c>
      <c r="M33" s="21">
        <f t="shared" si="1"/>
        <v>-101.5</v>
      </c>
      <c r="N33" s="21">
        <f t="shared" si="2"/>
        <v>-104.5</v>
      </c>
      <c r="O33" s="21">
        <f t="shared" si="3"/>
        <v>-105.5</v>
      </c>
      <c r="P33" s="21">
        <f t="shared" si="4"/>
        <v>-106.5</v>
      </c>
    </row>
    <row r="34" spans="1:16">
      <c r="A34" s="20">
        <v>4.5</v>
      </c>
      <c r="B34" s="22"/>
      <c r="C34" s="20">
        <v>0.06</v>
      </c>
      <c r="D34" s="22"/>
      <c r="E34" s="23"/>
      <c r="F34" s="23"/>
      <c r="G34" s="23"/>
      <c r="H34" s="23"/>
      <c r="I34" s="23"/>
      <c r="J34" s="21">
        <f t="shared" si="0"/>
        <v>0</v>
      </c>
      <c r="K34" s="23"/>
      <c r="L34" s="21">
        <v>-1.5</v>
      </c>
      <c r="M34" s="21">
        <f t="shared" si="1"/>
        <v>-101.5</v>
      </c>
      <c r="N34" s="21">
        <f t="shared" si="2"/>
        <v>-104.5</v>
      </c>
      <c r="O34" s="21">
        <f t="shared" si="3"/>
        <v>-105.5</v>
      </c>
      <c r="P34" s="21">
        <f t="shared" si="4"/>
        <v>-106.5</v>
      </c>
    </row>
    <row r="35" spans="1:16">
      <c r="A35" s="20">
        <v>4.625</v>
      </c>
      <c r="B35" s="22"/>
      <c r="C35" s="20">
        <v>0.06</v>
      </c>
      <c r="D35" s="22"/>
      <c r="E35" s="23"/>
      <c r="F35" s="23"/>
      <c r="G35" s="23"/>
      <c r="H35" s="23"/>
      <c r="I35" s="23"/>
      <c r="J35" s="21">
        <f t="shared" si="0"/>
        <v>0</v>
      </c>
      <c r="K35" s="23"/>
      <c r="L35" s="21">
        <v>-1.5</v>
      </c>
      <c r="M35" s="21">
        <f t="shared" si="1"/>
        <v>-101.5</v>
      </c>
      <c r="N35" s="21">
        <f t="shared" si="2"/>
        <v>-104.5</v>
      </c>
      <c r="O35" s="21">
        <f t="shared" si="3"/>
        <v>-105.5</v>
      </c>
      <c r="P35" s="21">
        <f t="shared" si="4"/>
        <v>-106.5</v>
      </c>
    </row>
    <row r="36" spans="1:16">
      <c r="A36" s="20">
        <v>4.75</v>
      </c>
      <c r="B36" s="22"/>
      <c r="C36" s="20">
        <v>0.06</v>
      </c>
      <c r="D36" s="22"/>
      <c r="E36" s="23"/>
      <c r="F36" s="23"/>
      <c r="G36" s="23"/>
      <c r="H36" s="23"/>
      <c r="I36" s="23"/>
      <c r="J36" s="21">
        <f t="shared" si="0"/>
        <v>0</v>
      </c>
      <c r="K36" s="23"/>
      <c r="L36" s="21">
        <v>-1.5</v>
      </c>
      <c r="M36" s="21">
        <f t="shared" si="1"/>
        <v>-101.5</v>
      </c>
      <c r="N36" s="21">
        <f t="shared" si="2"/>
        <v>-104.5</v>
      </c>
      <c r="O36" s="21">
        <f t="shared" si="3"/>
        <v>-105.5</v>
      </c>
      <c r="P36" s="21">
        <f t="shared" si="4"/>
        <v>-106.5</v>
      </c>
    </row>
    <row r="37" spans="1:16">
      <c r="A37" s="20">
        <v>4.875</v>
      </c>
      <c r="B37" s="22"/>
      <c r="C37" s="20">
        <v>0.06</v>
      </c>
      <c r="D37" s="22"/>
      <c r="E37" s="23"/>
      <c r="F37" s="23"/>
      <c r="G37" s="23"/>
      <c r="H37" s="23"/>
      <c r="I37" s="23"/>
      <c r="J37" s="21">
        <f t="shared" si="0"/>
        <v>0</v>
      </c>
      <c r="K37" s="23"/>
      <c r="L37" s="21">
        <v>-1.5</v>
      </c>
      <c r="M37" s="21">
        <f t="shared" si="1"/>
        <v>-101.5</v>
      </c>
      <c r="N37" s="21">
        <f t="shared" si="2"/>
        <v>-104.5</v>
      </c>
      <c r="O37" s="21">
        <f t="shared" si="3"/>
        <v>-105.5</v>
      </c>
      <c r="P37" s="21">
        <f t="shared" si="4"/>
        <v>-106.5</v>
      </c>
    </row>
    <row r="38" spans="1:16">
      <c r="A38" s="20">
        <v>5</v>
      </c>
      <c r="B38" s="22"/>
      <c r="C38" s="20">
        <v>0.06</v>
      </c>
      <c r="D38" s="22"/>
      <c r="E38" s="23"/>
      <c r="F38" s="23"/>
      <c r="G38" s="23"/>
      <c r="H38" s="23"/>
      <c r="I38" s="23"/>
      <c r="J38" s="21">
        <f t="shared" si="0"/>
        <v>0</v>
      </c>
      <c r="K38" s="23"/>
      <c r="L38" s="21">
        <v>-1.5</v>
      </c>
      <c r="M38" s="21">
        <f t="shared" si="1"/>
        <v>-101.5</v>
      </c>
      <c r="N38" s="21">
        <f t="shared" si="2"/>
        <v>-104.5</v>
      </c>
      <c r="O38" s="21">
        <f t="shared" si="3"/>
        <v>-105.5</v>
      </c>
      <c r="P38" s="21">
        <f t="shared" si="4"/>
        <v>-106.5</v>
      </c>
    </row>
    <row r="39" spans="1:16">
      <c r="A39" s="20">
        <v>5.125</v>
      </c>
      <c r="B39" s="22"/>
      <c r="C39" s="20">
        <v>0.06</v>
      </c>
      <c r="D39" s="22"/>
      <c r="E39" s="23"/>
      <c r="F39" s="23"/>
      <c r="G39" s="23"/>
      <c r="H39" s="23"/>
      <c r="I39" s="23"/>
      <c r="J39" s="21">
        <f t="shared" si="0"/>
        <v>0</v>
      </c>
      <c r="K39" s="23"/>
      <c r="L39" s="21">
        <v>-1.5</v>
      </c>
      <c r="M39" s="21">
        <f t="shared" si="1"/>
        <v>-101.5</v>
      </c>
      <c r="N39" s="21">
        <f t="shared" si="2"/>
        <v>-104.5</v>
      </c>
      <c r="O39" s="21">
        <f t="shared" si="3"/>
        <v>-105.5</v>
      </c>
      <c r="P39" s="21">
        <f t="shared" si="4"/>
        <v>-106.5</v>
      </c>
    </row>
    <row r="40" spans="1:16">
      <c r="A40" s="20">
        <v>5.25</v>
      </c>
      <c r="B40" s="22"/>
      <c r="C40" s="20">
        <v>0.06</v>
      </c>
      <c r="D40" s="22"/>
      <c r="E40" s="23"/>
      <c r="F40" s="23"/>
      <c r="G40" s="23"/>
      <c r="H40" s="23"/>
      <c r="I40" s="23"/>
      <c r="J40" s="21">
        <f t="shared" si="0"/>
        <v>0</v>
      </c>
      <c r="K40" s="23"/>
      <c r="L40" s="21">
        <v>-1.5</v>
      </c>
      <c r="M40" s="21">
        <f t="shared" si="1"/>
        <v>-101.5</v>
      </c>
      <c r="N40" s="21">
        <f t="shared" si="2"/>
        <v>-104.5</v>
      </c>
      <c r="O40" s="21">
        <f t="shared" si="3"/>
        <v>-105.5</v>
      </c>
      <c r="P40" s="21">
        <f t="shared" si="4"/>
        <v>-106.5</v>
      </c>
    </row>
    <row r="41" spans="1:16">
      <c r="A41" s="20">
        <v>5.375</v>
      </c>
      <c r="B41" s="22"/>
      <c r="C41" s="20">
        <v>0.06</v>
      </c>
      <c r="D41" s="22"/>
      <c r="E41" s="23"/>
      <c r="F41" s="23"/>
      <c r="G41" s="23"/>
      <c r="H41" s="23"/>
      <c r="I41" s="23"/>
      <c r="J41" s="21">
        <f t="shared" si="0"/>
        <v>0</v>
      </c>
      <c r="K41" s="23"/>
      <c r="L41" s="21">
        <v>-1.5</v>
      </c>
      <c r="M41" s="21">
        <f t="shared" si="1"/>
        <v>-101.5</v>
      </c>
      <c r="N41" s="21">
        <f t="shared" si="2"/>
        <v>-104.5</v>
      </c>
      <c r="O41" s="21">
        <f t="shared" si="3"/>
        <v>-105.5</v>
      </c>
      <c r="P41" s="21">
        <f t="shared" si="4"/>
        <v>-106.5</v>
      </c>
    </row>
    <row r="42" spans="1:16">
      <c r="A42" s="20">
        <v>5.5</v>
      </c>
      <c r="B42" s="22"/>
      <c r="C42" s="20">
        <v>0.06</v>
      </c>
      <c r="D42" s="22"/>
      <c r="E42" s="23"/>
      <c r="F42" s="23"/>
      <c r="G42" s="23"/>
      <c r="H42" s="23"/>
      <c r="I42" s="23"/>
      <c r="J42" s="21">
        <f t="shared" si="0"/>
        <v>0</v>
      </c>
      <c r="K42" s="23"/>
      <c r="L42" s="21">
        <v>-1.5</v>
      </c>
      <c r="M42" s="21">
        <f t="shared" si="1"/>
        <v>-101.5</v>
      </c>
      <c r="N42" s="21">
        <f t="shared" si="2"/>
        <v>-104.5</v>
      </c>
      <c r="O42" s="21">
        <f t="shared" si="3"/>
        <v>-105.5</v>
      </c>
      <c r="P42" s="21">
        <f t="shared" si="4"/>
        <v>-106.5</v>
      </c>
    </row>
  </sheetData>
  <sheetProtection algorithmName="SHA-512" hashValue="aHmFOsYGIb6s097ppbASyknO6XI8ETBN5sAtMBsWuRydN7PBE8SpsPhtvLxiRcyw8AJrMSfBwSpvdki2uhhUgQ==" saltValue="rMQifnTbuVd5BFKT4qO60A==" spinCount="100000" sheet="1" objects="1" scenarios="1"/>
  <sortState xmlns:xlrd2="http://schemas.microsoft.com/office/spreadsheetml/2017/richdata2" ref="J6:K10">
    <sortCondition ref="J6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4B63-D398-49C5-897C-D863A3238575}">
  <dimension ref="A1:T46"/>
  <sheetViews>
    <sheetView zoomScaleNormal="100" workbookViewId="0">
      <selection activeCell="E16" sqref="E16"/>
    </sheetView>
  </sheetViews>
  <sheetFormatPr defaultColWidth="9.09765625" defaultRowHeight="13"/>
  <cols>
    <col min="1" max="2" width="11.69921875" style="2" bestFit="1" customWidth="1"/>
    <col min="3" max="3" width="14.59765625" style="2" bestFit="1" customWidth="1"/>
    <col min="4" max="5" width="11.69921875" style="2" customWidth="1"/>
    <col min="6" max="12" width="11.69921875" style="2" bestFit="1" customWidth="1"/>
    <col min="13" max="13" width="11.69921875" style="2" customWidth="1"/>
    <col min="14" max="20" width="11.69921875" style="2" bestFit="1" customWidth="1"/>
    <col min="21" max="16384" width="9.09765625" style="2"/>
  </cols>
  <sheetData>
    <row r="1" spans="1:20">
      <c r="A1" s="1" t="s">
        <v>0</v>
      </c>
    </row>
    <row r="2" spans="1:20">
      <c r="A2" s="1" t="s">
        <v>1</v>
      </c>
    </row>
    <row r="3" spans="1:20">
      <c r="A3" s="1" t="s">
        <v>2</v>
      </c>
    </row>
    <row r="4" spans="1:20">
      <c r="A4" s="1"/>
    </row>
    <row r="5" spans="1:20">
      <c r="A5" s="1"/>
    </row>
    <row r="6" spans="1:20">
      <c r="A6" s="1" t="s">
        <v>4</v>
      </c>
    </row>
    <row r="7" spans="1:20">
      <c r="C7" s="8"/>
      <c r="D7" s="8"/>
      <c r="E7" s="8"/>
    </row>
    <row r="8" spans="1:20">
      <c r="A8" s="2" t="s">
        <v>7</v>
      </c>
      <c r="C8" s="9">
        <v>43985</v>
      </c>
      <c r="D8" s="10">
        <v>0.375</v>
      </c>
      <c r="E8" s="2" t="s">
        <v>48</v>
      </c>
    </row>
    <row r="9" spans="1:20">
      <c r="A9" s="2" t="s">
        <v>8</v>
      </c>
      <c r="C9" s="8" t="s">
        <v>9</v>
      </c>
      <c r="D9" s="8"/>
      <c r="E9" s="8"/>
    </row>
    <row r="10" spans="1:20">
      <c r="A10" s="2" t="s">
        <v>10</v>
      </c>
      <c r="C10" s="11">
        <v>44075</v>
      </c>
      <c r="D10" s="11"/>
      <c r="E10" s="11"/>
    </row>
    <row r="11" spans="1:20">
      <c r="A11" s="2" t="s">
        <v>37</v>
      </c>
      <c r="C11" s="11">
        <v>43952</v>
      </c>
      <c r="D11" s="11"/>
      <c r="E11" s="11"/>
    </row>
    <row r="13" spans="1:20">
      <c r="A13" s="1" t="s">
        <v>36</v>
      </c>
    </row>
    <row r="15" spans="1:20">
      <c r="A15" s="14" t="s">
        <v>33</v>
      </c>
      <c r="B15" s="15"/>
      <c r="C15" s="15"/>
      <c r="D15" s="15"/>
      <c r="E15" s="15"/>
      <c r="F15" s="16"/>
      <c r="G15" s="14" t="s">
        <v>35</v>
      </c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6"/>
    </row>
    <row r="16" spans="1:20">
      <c r="A16" s="17"/>
      <c r="B16" s="17"/>
      <c r="C16" s="17"/>
      <c r="D16" s="17"/>
      <c r="E16" s="17"/>
      <c r="F16" s="17"/>
      <c r="J16" s="17" t="s">
        <v>34</v>
      </c>
      <c r="K16" s="17" t="s">
        <v>34</v>
      </c>
    </row>
    <row r="17" spans="1:20">
      <c r="A17" s="18"/>
      <c r="B17" s="18"/>
      <c r="C17" s="18"/>
      <c r="D17" s="18" t="s">
        <v>12</v>
      </c>
      <c r="E17" s="18"/>
      <c r="F17" s="18"/>
      <c r="G17" s="18" t="s">
        <v>18</v>
      </c>
      <c r="H17" s="18" t="s">
        <v>21</v>
      </c>
      <c r="I17" s="18" t="s">
        <v>23</v>
      </c>
      <c r="J17" s="18" t="s">
        <v>24</v>
      </c>
      <c r="K17" s="18" t="s">
        <v>24</v>
      </c>
      <c r="L17" s="18" t="s">
        <v>23</v>
      </c>
      <c r="M17" s="18" t="s">
        <v>40</v>
      </c>
      <c r="N17" s="18"/>
      <c r="O17" s="18" t="s">
        <v>29</v>
      </c>
      <c r="P17" s="18"/>
      <c r="Q17" s="18" t="s">
        <v>26</v>
      </c>
      <c r="R17" s="18" t="s">
        <v>26</v>
      </c>
      <c r="S17" s="18" t="s">
        <v>26</v>
      </c>
      <c r="T17" s="18" t="s">
        <v>26</v>
      </c>
    </row>
    <row r="18" spans="1:20">
      <c r="A18" s="18" t="s">
        <v>5</v>
      </c>
      <c r="B18" s="18" t="s">
        <v>13</v>
      </c>
      <c r="C18" s="18"/>
      <c r="D18" s="18" t="s">
        <v>38</v>
      </c>
      <c r="E18" s="18" t="s">
        <v>56</v>
      </c>
      <c r="F18" s="18" t="s">
        <v>15</v>
      </c>
      <c r="G18" s="18" t="s">
        <v>19</v>
      </c>
      <c r="H18" s="18" t="s">
        <v>22</v>
      </c>
      <c r="I18" s="18" t="s">
        <v>19</v>
      </c>
      <c r="J18" s="18" t="s">
        <v>25</v>
      </c>
      <c r="K18" s="18" t="s">
        <v>27</v>
      </c>
      <c r="L18" s="18" t="s">
        <v>28</v>
      </c>
      <c r="M18" s="18" t="s">
        <v>41</v>
      </c>
      <c r="N18" s="18" t="s">
        <v>45</v>
      </c>
      <c r="O18" s="18" t="s">
        <v>30</v>
      </c>
      <c r="P18" s="18" t="s">
        <v>17</v>
      </c>
      <c r="Q18" s="18" t="s">
        <v>23</v>
      </c>
      <c r="R18" s="18" t="s">
        <v>51</v>
      </c>
      <c r="S18" s="18" t="s">
        <v>51</v>
      </c>
      <c r="T18" s="18" t="s">
        <v>51</v>
      </c>
    </row>
    <row r="19" spans="1:20">
      <c r="A19" s="19" t="s">
        <v>6</v>
      </c>
      <c r="B19" s="19" t="s">
        <v>14</v>
      </c>
      <c r="C19" s="19" t="s">
        <v>12</v>
      </c>
      <c r="D19" s="19" t="s">
        <v>39</v>
      </c>
      <c r="E19" s="19" t="s">
        <v>13</v>
      </c>
      <c r="F19" s="19" t="s">
        <v>16</v>
      </c>
      <c r="G19" s="19" t="s">
        <v>20</v>
      </c>
      <c r="H19" s="19" t="s">
        <v>14</v>
      </c>
      <c r="I19" s="19" t="s">
        <v>20</v>
      </c>
      <c r="J19" s="19" t="s">
        <v>22</v>
      </c>
      <c r="K19" s="19" t="s">
        <v>26</v>
      </c>
      <c r="L19" s="19" t="s">
        <v>20</v>
      </c>
      <c r="M19" s="19" t="s">
        <v>42</v>
      </c>
      <c r="N19" s="19" t="s">
        <v>43</v>
      </c>
      <c r="O19" s="19" t="s">
        <v>31</v>
      </c>
      <c r="P19" s="19" t="s">
        <v>14</v>
      </c>
      <c r="Q19" s="19" t="s">
        <v>32</v>
      </c>
      <c r="R19" s="19" t="s">
        <v>53</v>
      </c>
      <c r="S19" s="19" t="s">
        <v>54</v>
      </c>
      <c r="T19" s="19" t="s">
        <v>55</v>
      </c>
    </row>
    <row r="20" spans="1:20">
      <c r="A20" s="20">
        <v>2.75</v>
      </c>
      <c r="B20" s="20">
        <v>0.25</v>
      </c>
      <c r="C20" s="20">
        <v>0.45</v>
      </c>
      <c r="D20" s="22"/>
      <c r="E20" s="22"/>
      <c r="F20" s="20">
        <f>A20-SUM(B20:E20)</f>
        <v>2.0499999999999998</v>
      </c>
      <c r="G20" s="23"/>
      <c r="H20" s="23"/>
      <c r="I20" s="23"/>
      <c r="J20" s="23"/>
      <c r="K20" s="23"/>
      <c r="L20" s="21">
        <f>I20+K20</f>
        <v>0</v>
      </c>
      <c r="M20" s="23"/>
      <c r="N20" s="21">
        <v>0.5</v>
      </c>
      <c r="O20" s="21">
        <v>0.62</v>
      </c>
      <c r="P20" s="21">
        <v>-1.5</v>
      </c>
      <c r="Q20" s="21">
        <f>SUM(L20:P20)-100</f>
        <v>-100.38</v>
      </c>
      <c r="R20" s="21">
        <f>$Q20-3</f>
        <v>-103.38</v>
      </c>
      <c r="S20" s="21">
        <f>$Q20-4</f>
        <v>-104.38</v>
      </c>
      <c r="T20" s="21">
        <f>$Q20-5</f>
        <v>-105.38</v>
      </c>
    </row>
    <row r="21" spans="1:20">
      <c r="A21" s="20">
        <v>2.875</v>
      </c>
      <c r="B21" s="20">
        <v>0.25</v>
      </c>
      <c r="C21" s="20">
        <v>0.45</v>
      </c>
      <c r="D21" s="22"/>
      <c r="E21" s="22"/>
      <c r="F21" s="20">
        <f t="shared" ref="F21:F46" si="0">A21-SUM(B21:E21)</f>
        <v>2.1749999999999998</v>
      </c>
      <c r="G21" s="23"/>
      <c r="H21" s="23"/>
      <c r="I21" s="23"/>
      <c r="J21" s="23"/>
      <c r="K21" s="23"/>
      <c r="L21" s="21">
        <f t="shared" ref="L21:L46" si="1">I21+K21</f>
        <v>0</v>
      </c>
      <c r="M21" s="23"/>
      <c r="N21" s="21">
        <v>0.5</v>
      </c>
      <c r="O21" s="21">
        <v>0.62</v>
      </c>
      <c r="P21" s="21">
        <v>-1.5</v>
      </c>
      <c r="Q21" s="21">
        <f t="shared" ref="Q21:Q46" si="2">SUM(L21:P21)-100</f>
        <v>-100.38</v>
      </c>
      <c r="R21" s="21">
        <f t="shared" ref="R21:R46" si="3">$Q21-3</f>
        <v>-103.38</v>
      </c>
      <c r="S21" s="21">
        <f t="shared" ref="S21:S46" si="4">$Q21-4</f>
        <v>-104.38</v>
      </c>
      <c r="T21" s="21">
        <f t="shared" ref="T21:T46" si="5">$Q21-5</f>
        <v>-105.38</v>
      </c>
    </row>
    <row r="22" spans="1:20">
      <c r="A22" s="20">
        <v>3</v>
      </c>
      <c r="B22" s="20">
        <v>0.25</v>
      </c>
      <c r="C22" s="20">
        <v>0.45</v>
      </c>
      <c r="D22" s="22"/>
      <c r="E22" s="22"/>
      <c r="F22" s="20">
        <f t="shared" si="0"/>
        <v>2.2999999999999998</v>
      </c>
      <c r="G22" s="23"/>
      <c r="H22" s="23"/>
      <c r="I22" s="23"/>
      <c r="J22" s="23"/>
      <c r="K22" s="23"/>
      <c r="L22" s="21">
        <f t="shared" si="1"/>
        <v>0</v>
      </c>
      <c r="M22" s="23"/>
      <c r="N22" s="21">
        <v>0.5</v>
      </c>
      <c r="O22" s="21">
        <v>0.62</v>
      </c>
      <c r="P22" s="21">
        <v>-1.5</v>
      </c>
      <c r="Q22" s="21">
        <f t="shared" si="2"/>
        <v>-100.38</v>
      </c>
      <c r="R22" s="21">
        <f t="shared" si="3"/>
        <v>-103.38</v>
      </c>
      <c r="S22" s="21">
        <f t="shared" si="4"/>
        <v>-104.38</v>
      </c>
      <c r="T22" s="21">
        <f t="shared" si="5"/>
        <v>-105.38</v>
      </c>
    </row>
    <row r="23" spans="1:20">
      <c r="A23" s="20">
        <v>3.125</v>
      </c>
      <c r="B23" s="20">
        <v>0.25</v>
      </c>
      <c r="C23" s="20">
        <v>0.45</v>
      </c>
      <c r="D23" s="22"/>
      <c r="E23" s="22"/>
      <c r="F23" s="20">
        <f t="shared" si="0"/>
        <v>2.4249999999999998</v>
      </c>
      <c r="G23" s="23"/>
      <c r="H23" s="23"/>
      <c r="I23" s="23"/>
      <c r="J23" s="23"/>
      <c r="K23" s="23"/>
      <c r="L23" s="21">
        <f t="shared" si="1"/>
        <v>0</v>
      </c>
      <c r="M23" s="23"/>
      <c r="N23" s="21">
        <v>0.5</v>
      </c>
      <c r="O23" s="21">
        <v>0.62</v>
      </c>
      <c r="P23" s="21">
        <v>-1.5</v>
      </c>
      <c r="Q23" s="21">
        <f t="shared" si="2"/>
        <v>-100.38</v>
      </c>
      <c r="R23" s="21">
        <f t="shared" si="3"/>
        <v>-103.38</v>
      </c>
      <c r="S23" s="21">
        <f t="shared" si="4"/>
        <v>-104.38</v>
      </c>
      <c r="T23" s="21">
        <f t="shared" si="5"/>
        <v>-105.38</v>
      </c>
    </row>
    <row r="24" spans="1:20">
      <c r="A24" s="20">
        <v>3.25</v>
      </c>
      <c r="B24" s="20">
        <v>0.25</v>
      </c>
      <c r="C24" s="20">
        <v>0.45</v>
      </c>
      <c r="D24" s="22"/>
      <c r="E24" s="22"/>
      <c r="F24" s="20">
        <f t="shared" si="0"/>
        <v>2.5499999999999998</v>
      </c>
      <c r="G24" s="23"/>
      <c r="H24" s="23"/>
      <c r="I24" s="23"/>
      <c r="J24" s="23"/>
      <c r="K24" s="23"/>
      <c r="L24" s="21">
        <f t="shared" si="1"/>
        <v>0</v>
      </c>
      <c r="M24" s="23"/>
      <c r="N24" s="21">
        <v>0.5</v>
      </c>
      <c r="O24" s="21">
        <v>0.62</v>
      </c>
      <c r="P24" s="21">
        <v>-1.5</v>
      </c>
      <c r="Q24" s="21">
        <f t="shared" si="2"/>
        <v>-100.38</v>
      </c>
      <c r="R24" s="21">
        <f t="shared" si="3"/>
        <v>-103.38</v>
      </c>
      <c r="S24" s="21">
        <f t="shared" si="4"/>
        <v>-104.38</v>
      </c>
      <c r="T24" s="21">
        <f t="shared" si="5"/>
        <v>-105.38</v>
      </c>
    </row>
    <row r="25" spans="1:20">
      <c r="A25" s="20">
        <v>3.375</v>
      </c>
      <c r="B25" s="20">
        <v>0.25</v>
      </c>
      <c r="C25" s="20">
        <v>0.45</v>
      </c>
      <c r="D25" s="22"/>
      <c r="E25" s="22"/>
      <c r="F25" s="20">
        <f t="shared" si="0"/>
        <v>2.6749999999999998</v>
      </c>
      <c r="G25" s="23"/>
      <c r="H25" s="23"/>
      <c r="I25" s="23"/>
      <c r="J25" s="23"/>
      <c r="K25" s="23"/>
      <c r="L25" s="21">
        <f t="shared" si="1"/>
        <v>0</v>
      </c>
      <c r="M25" s="23"/>
      <c r="N25" s="21">
        <v>0.5</v>
      </c>
      <c r="O25" s="21">
        <v>0.62</v>
      </c>
      <c r="P25" s="21">
        <v>-1.5</v>
      </c>
      <c r="Q25" s="21">
        <f t="shared" si="2"/>
        <v>-100.38</v>
      </c>
      <c r="R25" s="21">
        <f t="shared" si="3"/>
        <v>-103.38</v>
      </c>
      <c r="S25" s="21">
        <f t="shared" si="4"/>
        <v>-104.38</v>
      </c>
      <c r="T25" s="21">
        <f t="shared" si="5"/>
        <v>-105.38</v>
      </c>
    </row>
    <row r="26" spans="1:20">
      <c r="A26" s="20">
        <v>3.5</v>
      </c>
      <c r="B26" s="20">
        <v>0.25</v>
      </c>
      <c r="C26" s="20">
        <v>0.45</v>
      </c>
      <c r="D26" s="22"/>
      <c r="E26" s="22"/>
      <c r="F26" s="20">
        <f t="shared" si="0"/>
        <v>2.8</v>
      </c>
      <c r="G26" s="23"/>
      <c r="H26" s="23"/>
      <c r="I26" s="23"/>
      <c r="J26" s="23"/>
      <c r="K26" s="23"/>
      <c r="L26" s="21">
        <f t="shared" si="1"/>
        <v>0</v>
      </c>
      <c r="M26" s="23"/>
      <c r="N26" s="21">
        <v>0.5</v>
      </c>
      <c r="O26" s="21">
        <v>0.62</v>
      </c>
      <c r="P26" s="21">
        <v>-1.5</v>
      </c>
      <c r="Q26" s="21">
        <f t="shared" si="2"/>
        <v>-100.38</v>
      </c>
      <c r="R26" s="21">
        <f t="shared" si="3"/>
        <v>-103.38</v>
      </c>
      <c r="S26" s="21">
        <f t="shared" si="4"/>
        <v>-104.38</v>
      </c>
      <c r="T26" s="21">
        <f t="shared" si="5"/>
        <v>-105.38</v>
      </c>
    </row>
    <row r="27" spans="1:20">
      <c r="A27" s="20">
        <v>3.625</v>
      </c>
      <c r="B27" s="20">
        <v>0.25</v>
      </c>
      <c r="C27" s="20">
        <v>0.45</v>
      </c>
      <c r="D27" s="22"/>
      <c r="E27" s="22"/>
      <c r="F27" s="20">
        <f t="shared" si="0"/>
        <v>2.9249999999999998</v>
      </c>
      <c r="G27" s="23"/>
      <c r="H27" s="23"/>
      <c r="I27" s="23"/>
      <c r="J27" s="23"/>
      <c r="K27" s="23"/>
      <c r="L27" s="21">
        <f t="shared" si="1"/>
        <v>0</v>
      </c>
      <c r="M27" s="23"/>
      <c r="N27" s="21">
        <v>0.5</v>
      </c>
      <c r="O27" s="21">
        <v>0.62</v>
      </c>
      <c r="P27" s="21">
        <v>-1.5</v>
      </c>
      <c r="Q27" s="21">
        <f t="shared" si="2"/>
        <v>-100.38</v>
      </c>
      <c r="R27" s="21">
        <f t="shared" si="3"/>
        <v>-103.38</v>
      </c>
      <c r="S27" s="21">
        <f t="shared" si="4"/>
        <v>-104.38</v>
      </c>
      <c r="T27" s="21">
        <f t="shared" si="5"/>
        <v>-105.38</v>
      </c>
    </row>
    <row r="28" spans="1:20">
      <c r="A28" s="20">
        <v>3.75</v>
      </c>
      <c r="B28" s="20">
        <v>0.25</v>
      </c>
      <c r="C28" s="20">
        <v>0.45</v>
      </c>
      <c r="D28" s="22"/>
      <c r="E28" s="22"/>
      <c r="F28" s="20">
        <f t="shared" si="0"/>
        <v>3.05</v>
      </c>
      <c r="G28" s="23"/>
      <c r="H28" s="23"/>
      <c r="I28" s="23"/>
      <c r="J28" s="23"/>
      <c r="K28" s="23"/>
      <c r="L28" s="21">
        <f t="shared" si="1"/>
        <v>0</v>
      </c>
      <c r="M28" s="23"/>
      <c r="N28" s="21">
        <v>0.5</v>
      </c>
      <c r="O28" s="21">
        <v>0.62</v>
      </c>
      <c r="P28" s="21">
        <v>-1.5</v>
      </c>
      <c r="Q28" s="21">
        <f t="shared" si="2"/>
        <v>-100.38</v>
      </c>
      <c r="R28" s="21">
        <f t="shared" si="3"/>
        <v>-103.38</v>
      </c>
      <c r="S28" s="21">
        <f t="shared" si="4"/>
        <v>-104.38</v>
      </c>
      <c r="T28" s="21">
        <f t="shared" si="5"/>
        <v>-105.38</v>
      </c>
    </row>
    <row r="29" spans="1:20">
      <c r="A29" s="20">
        <v>3.875</v>
      </c>
      <c r="B29" s="20">
        <v>0.25</v>
      </c>
      <c r="C29" s="20">
        <v>0.45</v>
      </c>
      <c r="D29" s="22"/>
      <c r="E29" s="22"/>
      <c r="F29" s="20">
        <f t="shared" si="0"/>
        <v>3.1749999999999998</v>
      </c>
      <c r="G29" s="23"/>
      <c r="H29" s="23"/>
      <c r="I29" s="23"/>
      <c r="J29" s="23"/>
      <c r="K29" s="23"/>
      <c r="L29" s="21">
        <f t="shared" si="1"/>
        <v>0</v>
      </c>
      <c r="M29" s="23"/>
      <c r="N29" s="21">
        <v>0.5</v>
      </c>
      <c r="O29" s="21">
        <v>0.62</v>
      </c>
      <c r="P29" s="21">
        <v>-1.5</v>
      </c>
      <c r="Q29" s="21">
        <f t="shared" si="2"/>
        <v>-100.38</v>
      </c>
      <c r="R29" s="21">
        <f t="shared" si="3"/>
        <v>-103.38</v>
      </c>
      <c r="S29" s="21">
        <f t="shared" si="4"/>
        <v>-104.38</v>
      </c>
      <c r="T29" s="21">
        <f t="shared" si="5"/>
        <v>-105.38</v>
      </c>
    </row>
    <row r="30" spans="1:20">
      <c r="A30" s="20">
        <v>4</v>
      </c>
      <c r="B30" s="20">
        <v>0.25</v>
      </c>
      <c r="C30" s="20">
        <v>0.45</v>
      </c>
      <c r="D30" s="22"/>
      <c r="E30" s="22"/>
      <c r="F30" s="20">
        <f t="shared" si="0"/>
        <v>3.3</v>
      </c>
      <c r="G30" s="23"/>
      <c r="H30" s="23"/>
      <c r="I30" s="23"/>
      <c r="J30" s="23"/>
      <c r="K30" s="23"/>
      <c r="L30" s="21">
        <f t="shared" si="1"/>
        <v>0</v>
      </c>
      <c r="M30" s="23"/>
      <c r="N30" s="21">
        <v>0.5</v>
      </c>
      <c r="O30" s="21">
        <v>0.62</v>
      </c>
      <c r="P30" s="21">
        <v>-1.5</v>
      </c>
      <c r="Q30" s="21">
        <f t="shared" si="2"/>
        <v>-100.38</v>
      </c>
      <c r="R30" s="21">
        <f t="shared" si="3"/>
        <v>-103.38</v>
      </c>
      <c r="S30" s="21">
        <f t="shared" si="4"/>
        <v>-104.38</v>
      </c>
      <c r="T30" s="21">
        <f t="shared" si="5"/>
        <v>-105.38</v>
      </c>
    </row>
    <row r="31" spans="1:20">
      <c r="A31" s="20">
        <v>4.125</v>
      </c>
      <c r="B31" s="20">
        <v>0.25</v>
      </c>
      <c r="C31" s="20">
        <v>0.45</v>
      </c>
      <c r="D31" s="22"/>
      <c r="E31" s="22"/>
      <c r="F31" s="20">
        <f t="shared" si="0"/>
        <v>3.4249999999999998</v>
      </c>
      <c r="G31" s="23"/>
      <c r="H31" s="23"/>
      <c r="I31" s="23"/>
      <c r="J31" s="23"/>
      <c r="K31" s="23"/>
      <c r="L31" s="21">
        <f t="shared" si="1"/>
        <v>0</v>
      </c>
      <c r="M31" s="23"/>
      <c r="N31" s="21">
        <v>0.5</v>
      </c>
      <c r="O31" s="21">
        <v>0.62</v>
      </c>
      <c r="P31" s="21">
        <v>-1.5</v>
      </c>
      <c r="Q31" s="21">
        <f t="shared" si="2"/>
        <v>-100.38</v>
      </c>
      <c r="R31" s="21">
        <f t="shared" si="3"/>
        <v>-103.38</v>
      </c>
      <c r="S31" s="21">
        <f t="shared" si="4"/>
        <v>-104.38</v>
      </c>
      <c r="T31" s="21">
        <f t="shared" si="5"/>
        <v>-105.38</v>
      </c>
    </row>
    <row r="32" spans="1:20">
      <c r="A32" s="20">
        <v>4.25</v>
      </c>
      <c r="B32" s="20">
        <v>0.25</v>
      </c>
      <c r="C32" s="20">
        <v>0.45</v>
      </c>
      <c r="D32" s="22"/>
      <c r="E32" s="22"/>
      <c r="F32" s="20">
        <f t="shared" si="0"/>
        <v>3.55</v>
      </c>
      <c r="G32" s="23"/>
      <c r="H32" s="23"/>
      <c r="I32" s="23"/>
      <c r="J32" s="23"/>
      <c r="K32" s="23"/>
      <c r="L32" s="21">
        <f t="shared" si="1"/>
        <v>0</v>
      </c>
      <c r="M32" s="23"/>
      <c r="N32" s="21">
        <v>0.5</v>
      </c>
      <c r="O32" s="21">
        <v>0.62</v>
      </c>
      <c r="P32" s="21">
        <v>-1.5</v>
      </c>
      <c r="Q32" s="21">
        <f t="shared" si="2"/>
        <v>-100.38</v>
      </c>
      <c r="R32" s="21">
        <f t="shared" si="3"/>
        <v>-103.38</v>
      </c>
      <c r="S32" s="21">
        <f t="shared" si="4"/>
        <v>-104.38</v>
      </c>
      <c r="T32" s="21">
        <f t="shared" si="5"/>
        <v>-105.38</v>
      </c>
    </row>
    <row r="33" spans="1:20">
      <c r="A33" s="20">
        <v>4.375</v>
      </c>
      <c r="B33" s="20">
        <v>0.25</v>
      </c>
      <c r="C33" s="20">
        <v>0.45</v>
      </c>
      <c r="D33" s="22"/>
      <c r="E33" s="22"/>
      <c r="F33" s="20">
        <f t="shared" si="0"/>
        <v>3.6749999999999998</v>
      </c>
      <c r="G33" s="23"/>
      <c r="H33" s="23"/>
      <c r="I33" s="23"/>
      <c r="J33" s="23"/>
      <c r="K33" s="23"/>
      <c r="L33" s="21">
        <f t="shared" si="1"/>
        <v>0</v>
      </c>
      <c r="M33" s="23"/>
      <c r="N33" s="21">
        <v>0.5</v>
      </c>
      <c r="O33" s="21">
        <v>0.62</v>
      </c>
      <c r="P33" s="21">
        <v>-1.5</v>
      </c>
      <c r="Q33" s="21">
        <f t="shared" si="2"/>
        <v>-100.38</v>
      </c>
      <c r="R33" s="21">
        <f t="shared" si="3"/>
        <v>-103.38</v>
      </c>
      <c r="S33" s="21">
        <f t="shared" si="4"/>
        <v>-104.38</v>
      </c>
      <c r="T33" s="21">
        <f t="shared" si="5"/>
        <v>-105.38</v>
      </c>
    </row>
    <row r="34" spans="1:20">
      <c r="A34" s="20">
        <v>4.5</v>
      </c>
      <c r="B34" s="20">
        <v>0.25</v>
      </c>
      <c r="C34" s="20">
        <v>0.45</v>
      </c>
      <c r="D34" s="22"/>
      <c r="E34" s="22"/>
      <c r="F34" s="20">
        <f t="shared" si="0"/>
        <v>3.8</v>
      </c>
      <c r="G34" s="23"/>
      <c r="H34" s="23"/>
      <c r="I34" s="23"/>
      <c r="J34" s="23"/>
      <c r="K34" s="23"/>
      <c r="L34" s="21">
        <f t="shared" si="1"/>
        <v>0</v>
      </c>
      <c r="M34" s="23"/>
      <c r="N34" s="21">
        <v>0.5</v>
      </c>
      <c r="O34" s="21">
        <v>0.62</v>
      </c>
      <c r="P34" s="21">
        <v>-1.5</v>
      </c>
      <c r="Q34" s="21">
        <f t="shared" si="2"/>
        <v>-100.38</v>
      </c>
      <c r="R34" s="21">
        <f t="shared" si="3"/>
        <v>-103.38</v>
      </c>
      <c r="S34" s="21">
        <f t="shared" si="4"/>
        <v>-104.38</v>
      </c>
      <c r="T34" s="21">
        <f t="shared" si="5"/>
        <v>-105.38</v>
      </c>
    </row>
    <row r="35" spans="1:20">
      <c r="A35" s="20">
        <v>4.625</v>
      </c>
      <c r="B35" s="20">
        <v>0.25</v>
      </c>
      <c r="C35" s="20">
        <v>0.45</v>
      </c>
      <c r="D35" s="22"/>
      <c r="E35" s="22"/>
      <c r="F35" s="20">
        <f t="shared" si="0"/>
        <v>3.9249999999999998</v>
      </c>
      <c r="G35" s="23"/>
      <c r="H35" s="23"/>
      <c r="I35" s="23"/>
      <c r="J35" s="23"/>
      <c r="K35" s="23"/>
      <c r="L35" s="21">
        <f t="shared" si="1"/>
        <v>0</v>
      </c>
      <c r="M35" s="23"/>
      <c r="N35" s="21">
        <v>0.5</v>
      </c>
      <c r="O35" s="21">
        <v>0.62</v>
      </c>
      <c r="P35" s="21">
        <v>-1.5</v>
      </c>
      <c r="Q35" s="21">
        <f t="shared" si="2"/>
        <v>-100.38</v>
      </c>
      <c r="R35" s="21">
        <f t="shared" si="3"/>
        <v>-103.38</v>
      </c>
      <c r="S35" s="21">
        <f t="shared" si="4"/>
        <v>-104.38</v>
      </c>
      <c r="T35" s="21">
        <f t="shared" si="5"/>
        <v>-105.38</v>
      </c>
    </row>
    <row r="36" spans="1:20">
      <c r="A36" s="20">
        <v>4.75</v>
      </c>
      <c r="B36" s="20">
        <v>0.25</v>
      </c>
      <c r="C36" s="20">
        <v>0.45</v>
      </c>
      <c r="D36" s="22"/>
      <c r="E36" s="22"/>
      <c r="F36" s="20">
        <f t="shared" si="0"/>
        <v>4.05</v>
      </c>
      <c r="G36" s="23"/>
      <c r="H36" s="23"/>
      <c r="I36" s="23"/>
      <c r="J36" s="23"/>
      <c r="K36" s="23"/>
      <c r="L36" s="21">
        <f t="shared" si="1"/>
        <v>0</v>
      </c>
      <c r="M36" s="23"/>
      <c r="N36" s="21">
        <v>0.5</v>
      </c>
      <c r="O36" s="21">
        <v>0.62</v>
      </c>
      <c r="P36" s="21">
        <v>-1.5</v>
      </c>
      <c r="Q36" s="21">
        <f t="shared" si="2"/>
        <v>-100.38</v>
      </c>
      <c r="R36" s="21">
        <f t="shared" si="3"/>
        <v>-103.38</v>
      </c>
      <c r="S36" s="21">
        <f t="shared" si="4"/>
        <v>-104.38</v>
      </c>
      <c r="T36" s="21">
        <f t="shared" si="5"/>
        <v>-105.38</v>
      </c>
    </row>
    <row r="37" spans="1:20">
      <c r="A37" s="20">
        <v>4.875</v>
      </c>
      <c r="B37" s="20">
        <v>0.25</v>
      </c>
      <c r="C37" s="20">
        <v>0.45</v>
      </c>
      <c r="D37" s="22"/>
      <c r="E37" s="22"/>
      <c r="F37" s="20">
        <f t="shared" si="0"/>
        <v>4.1749999999999998</v>
      </c>
      <c r="G37" s="23"/>
      <c r="H37" s="23"/>
      <c r="I37" s="23"/>
      <c r="J37" s="23"/>
      <c r="K37" s="23"/>
      <c r="L37" s="21">
        <f t="shared" si="1"/>
        <v>0</v>
      </c>
      <c r="M37" s="23"/>
      <c r="N37" s="21">
        <v>0.5</v>
      </c>
      <c r="O37" s="21">
        <v>0.62</v>
      </c>
      <c r="P37" s="21">
        <v>-1.5</v>
      </c>
      <c r="Q37" s="21">
        <f t="shared" si="2"/>
        <v>-100.38</v>
      </c>
      <c r="R37" s="21">
        <f t="shared" si="3"/>
        <v>-103.38</v>
      </c>
      <c r="S37" s="21">
        <f t="shared" si="4"/>
        <v>-104.38</v>
      </c>
      <c r="T37" s="21">
        <f t="shared" si="5"/>
        <v>-105.38</v>
      </c>
    </row>
    <row r="38" spans="1:20">
      <c r="A38" s="20">
        <v>5</v>
      </c>
      <c r="B38" s="20">
        <v>0.25</v>
      </c>
      <c r="C38" s="20">
        <v>0.45</v>
      </c>
      <c r="D38" s="22"/>
      <c r="E38" s="22"/>
      <c r="F38" s="20">
        <f t="shared" si="0"/>
        <v>4.3</v>
      </c>
      <c r="G38" s="23"/>
      <c r="H38" s="23"/>
      <c r="I38" s="23"/>
      <c r="J38" s="23"/>
      <c r="K38" s="23"/>
      <c r="L38" s="21">
        <f t="shared" si="1"/>
        <v>0</v>
      </c>
      <c r="M38" s="23"/>
      <c r="N38" s="21">
        <v>0.5</v>
      </c>
      <c r="O38" s="21">
        <v>0.62</v>
      </c>
      <c r="P38" s="21">
        <v>-1.5</v>
      </c>
      <c r="Q38" s="21">
        <f t="shared" si="2"/>
        <v>-100.38</v>
      </c>
      <c r="R38" s="21">
        <f t="shared" si="3"/>
        <v>-103.38</v>
      </c>
      <c r="S38" s="21">
        <f t="shared" si="4"/>
        <v>-104.38</v>
      </c>
      <c r="T38" s="21">
        <f t="shared" si="5"/>
        <v>-105.38</v>
      </c>
    </row>
    <row r="39" spans="1:20">
      <c r="A39" s="20">
        <v>5.125</v>
      </c>
      <c r="B39" s="20">
        <v>0.25</v>
      </c>
      <c r="C39" s="20">
        <v>0.45</v>
      </c>
      <c r="D39" s="22"/>
      <c r="E39" s="22"/>
      <c r="F39" s="20">
        <f t="shared" si="0"/>
        <v>4.4249999999999998</v>
      </c>
      <c r="G39" s="23"/>
      <c r="H39" s="23"/>
      <c r="I39" s="23"/>
      <c r="J39" s="23"/>
      <c r="K39" s="23"/>
      <c r="L39" s="21">
        <f t="shared" si="1"/>
        <v>0</v>
      </c>
      <c r="M39" s="23"/>
      <c r="N39" s="21">
        <v>0.5</v>
      </c>
      <c r="O39" s="21">
        <v>0.62</v>
      </c>
      <c r="P39" s="21">
        <v>-1.5</v>
      </c>
      <c r="Q39" s="21">
        <f t="shared" si="2"/>
        <v>-100.38</v>
      </c>
      <c r="R39" s="21">
        <f t="shared" si="3"/>
        <v>-103.38</v>
      </c>
      <c r="S39" s="21">
        <f t="shared" si="4"/>
        <v>-104.38</v>
      </c>
      <c r="T39" s="21">
        <f t="shared" si="5"/>
        <v>-105.38</v>
      </c>
    </row>
    <row r="40" spans="1:20">
      <c r="A40" s="20">
        <v>5.25</v>
      </c>
      <c r="B40" s="20">
        <v>0.25</v>
      </c>
      <c r="C40" s="20">
        <v>0.45</v>
      </c>
      <c r="D40" s="22"/>
      <c r="E40" s="22"/>
      <c r="F40" s="20">
        <f t="shared" si="0"/>
        <v>4.55</v>
      </c>
      <c r="G40" s="23"/>
      <c r="H40" s="23"/>
      <c r="I40" s="23"/>
      <c r="J40" s="23"/>
      <c r="K40" s="23"/>
      <c r="L40" s="21">
        <f t="shared" si="1"/>
        <v>0</v>
      </c>
      <c r="M40" s="23"/>
      <c r="N40" s="21">
        <v>0.5</v>
      </c>
      <c r="O40" s="21">
        <v>0.62</v>
      </c>
      <c r="P40" s="21">
        <v>-1.5</v>
      </c>
      <c r="Q40" s="21">
        <f t="shared" si="2"/>
        <v>-100.38</v>
      </c>
      <c r="R40" s="21">
        <f t="shared" si="3"/>
        <v>-103.38</v>
      </c>
      <c r="S40" s="21">
        <f t="shared" si="4"/>
        <v>-104.38</v>
      </c>
      <c r="T40" s="21">
        <f t="shared" si="5"/>
        <v>-105.38</v>
      </c>
    </row>
    <row r="41" spans="1:20">
      <c r="A41" s="20">
        <v>5.375</v>
      </c>
      <c r="B41" s="20">
        <v>0.25</v>
      </c>
      <c r="C41" s="20">
        <v>0.45</v>
      </c>
      <c r="D41" s="22"/>
      <c r="E41" s="22"/>
      <c r="F41" s="20">
        <f t="shared" si="0"/>
        <v>4.6749999999999998</v>
      </c>
      <c r="G41" s="23"/>
      <c r="H41" s="23"/>
      <c r="I41" s="23"/>
      <c r="J41" s="23"/>
      <c r="K41" s="23"/>
      <c r="L41" s="21">
        <f t="shared" si="1"/>
        <v>0</v>
      </c>
      <c r="M41" s="23"/>
      <c r="N41" s="21">
        <v>0.5</v>
      </c>
      <c r="O41" s="21">
        <v>0.62</v>
      </c>
      <c r="P41" s="21">
        <v>-1.5</v>
      </c>
      <c r="Q41" s="21">
        <f t="shared" si="2"/>
        <v>-100.38</v>
      </c>
      <c r="R41" s="21">
        <f t="shared" si="3"/>
        <v>-103.38</v>
      </c>
      <c r="S41" s="21">
        <f t="shared" si="4"/>
        <v>-104.38</v>
      </c>
      <c r="T41" s="21">
        <f t="shared" si="5"/>
        <v>-105.38</v>
      </c>
    </row>
    <row r="42" spans="1:20">
      <c r="A42" s="20">
        <v>5.5</v>
      </c>
      <c r="B42" s="20">
        <v>0.25</v>
      </c>
      <c r="C42" s="20">
        <v>0.45</v>
      </c>
      <c r="D42" s="22"/>
      <c r="E42" s="22"/>
      <c r="F42" s="20">
        <f t="shared" si="0"/>
        <v>4.8</v>
      </c>
      <c r="G42" s="23"/>
      <c r="H42" s="23"/>
      <c r="I42" s="23"/>
      <c r="J42" s="23"/>
      <c r="K42" s="23"/>
      <c r="L42" s="21">
        <f t="shared" si="1"/>
        <v>0</v>
      </c>
      <c r="M42" s="23"/>
      <c r="N42" s="21">
        <v>0.5</v>
      </c>
      <c r="O42" s="21">
        <v>0.62</v>
      </c>
      <c r="P42" s="21">
        <v>-1.5</v>
      </c>
      <c r="Q42" s="21">
        <f t="shared" si="2"/>
        <v>-100.38</v>
      </c>
      <c r="R42" s="21">
        <f t="shared" si="3"/>
        <v>-103.38</v>
      </c>
      <c r="S42" s="21">
        <f t="shared" si="4"/>
        <v>-104.38</v>
      </c>
      <c r="T42" s="21">
        <f t="shared" si="5"/>
        <v>-105.38</v>
      </c>
    </row>
    <row r="43" spans="1:20">
      <c r="A43" s="20">
        <v>5.625</v>
      </c>
      <c r="B43" s="20">
        <v>0.25</v>
      </c>
      <c r="C43" s="20">
        <v>0.45</v>
      </c>
      <c r="D43" s="22"/>
      <c r="E43" s="22"/>
      <c r="F43" s="20">
        <f t="shared" si="0"/>
        <v>4.9249999999999998</v>
      </c>
      <c r="G43" s="23"/>
      <c r="H43" s="23"/>
      <c r="I43" s="23"/>
      <c r="J43" s="23"/>
      <c r="K43" s="23"/>
      <c r="L43" s="21">
        <f t="shared" si="1"/>
        <v>0</v>
      </c>
      <c r="M43" s="23"/>
      <c r="N43" s="21">
        <v>0.5</v>
      </c>
      <c r="O43" s="21">
        <v>0.62</v>
      </c>
      <c r="P43" s="21">
        <v>-1.5</v>
      </c>
      <c r="Q43" s="21">
        <f t="shared" si="2"/>
        <v>-100.38</v>
      </c>
      <c r="R43" s="21">
        <f t="shared" si="3"/>
        <v>-103.38</v>
      </c>
      <c r="S43" s="21">
        <f t="shared" si="4"/>
        <v>-104.38</v>
      </c>
      <c r="T43" s="21">
        <f t="shared" si="5"/>
        <v>-105.38</v>
      </c>
    </row>
    <row r="44" spans="1:20">
      <c r="A44" s="20">
        <v>5.75</v>
      </c>
      <c r="B44" s="20">
        <v>0.25</v>
      </c>
      <c r="C44" s="20">
        <v>0.45</v>
      </c>
      <c r="D44" s="22"/>
      <c r="E44" s="22"/>
      <c r="F44" s="20">
        <f t="shared" si="0"/>
        <v>5.05</v>
      </c>
      <c r="G44" s="23"/>
      <c r="H44" s="23"/>
      <c r="I44" s="23"/>
      <c r="J44" s="23"/>
      <c r="K44" s="23"/>
      <c r="L44" s="21">
        <f t="shared" si="1"/>
        <v>0</v>
      </c>
      <c r="M44" s="23"/>
      <c r="N44" s="21">
        <v>0.5</v>
      </c>
      <c r="O44" s="21">
        <v>0.62</v>
      </c>
      <c r="P44" s="21">
        <v>-1.5</v>
      </c>
      <c r="Q44" s="21">
        <f t="shared" si="2"/>
        <v>-100.38</v>
      </c>
      <c r="R44" s="21">
        <f t="shared" si="3"/>
        <v>-103.38</v>
      </c>
      <c r="S44" s="21">
        <f t="shared" si="4"/>
        <v>-104.38</v>
      </c>
      <c r="T44" s="21">
        <f t="shared" si="5"/>
        <v>-105.38</v>
      </c>
    </row>
    <row r="45" spans="1:20">
      <c r="A45" s="20">
        <v>5.875</v>
      </c>
      <c r="B45" s="20">
        <v>0.25</v>
      </c>
      <c r="C45" s="20">
        <v>0.45</v>
      </c>
      <c r="D45" s="22"/>
      <c r="E45" s="22"/>
      <c r="F45" s="20">
        <f t="shared" si="0"/>
        <v>5.1749999999999998</v>
      </c>
      <c r="G45" s="23"/>
      <c r="H45" s="23"/>
      <c r="I45" s="23"/>
      <c r="J45" s="23"/>
      <c r="K45" s="23"/>
      <c r="L45" s="21">
        <f t="shared" si="1"/>
        <v>0</v>
      </c>
      <c r="M45" s="23"/>
      <c r="N45" s="21">
        <v>0.5</v>
      </c>
      <c r="O45" s="21">
        <v>0.62</v>
      </c>
      <c r="P45" s="21">
        <v>-1.5</v>
      </c>
      <c r="Q45" s="21">
        <f t="shared" si="2"/>
        <v>-100.38</v>
      </c>
      <c r="R45" s="21">
        <f t="shared" si="3"/>
        <v>-103.38</v>
      </c>
      <c r="S45" s="21">
        <f t="shared" si="4"/>
        <v>-104.38</v>
      </c>
      <c r="T45" s="21">
        <f t="shared" si="5"/>
        <v>-105.38</v>
      </c>
    </row>
    <row r="46" spans="1:20">
      <c r="A46" s="20">
        <v>6</v>
      </c>
      <c r="B46" s="20">
        <v>0.25</v>
      </c>
      <c r="C46" s="20">
        <v>0.45</v>
      </c>
      <c r="D46" s="22"/>
      <c r="E46" s="22"/>
      <c r="F46" s="20">
        <f t="shared" si="0"/>
        <v>5.3</v>
      </c>
      <c r="G46" s="23"/>
      <c r="H46" s="23"/>
      <c r="I46" s="23"/>
      <c r="J46" s="23"/>
      <c r="K46" s="23"/>
      <c r="L46" s="21">
        <f t="shared" si="1"/>
        <v>0</v>
      </c>
      <c r="M46" s="23"/>
      <c r="N46" s="21">
        <v>0.5</v>
      </c>
      <c r="O46" s="21">
        <v>0.62</v>
      </c>
      <c r="P46" s="21">
        <v>-1.5</v>
      </c>
      <c r="Q46" s="21">
        <f t="shared" si="2"/>
        <v>-100.38</v>
      </c>
      <c r="R46" s="21">
        <f t="shared" si="3"/>
        <v>-103.38</v>
      </c>
      <c r="S46" s="21">
        <f t="shared" si="4"/>
        <v>-104.38</v>
      </c>
      <c r="T46" s="21">
        <f t="shared" si="5"/>
        <v>-105.38</v>
      </c>
    </row>
  </sheetData>
  <sheetProtection algorithmName="SHA-512" hashValue="hH+ZfkxLeYwk1kbRPhP0u/hxVfw2jepXtjI9PlhnFGeO4ZtW1iLXmOp/Lqur2yRO/Q4Meef8gAAoZgcikV0Bhg==" saltValue="JhrUQBHIXx9g4tduMERbp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756A-2752-464F-BCD5-754A4C39D861}">
  <dimension ref="A1:T46"/>
  <sheetViews>
    <sheetView zoomScaleNormal="100" workbookViewId="0">
      <selection activeCell="C3" sqref="C3"/>
    </sheetView>
  </sheetViews>
  <sheetFormatPr defaultColWidth="9.09765625" defaultRowHeight="13"/>
  <cols>
    <col min="1" max="2" width="11.69921875" style="2" bestFit="1" customWidth="1"/>
    <col min="3" max="3" width="14.59765625" style="2" bestFit="1" customWidth="1"/>
    <col min="4" max="5" width="11.69921875" style="2" customWidth="1"/>
    <col min="6" max="12" width="11.69921875" style="2" bestFit="1" customWidth="1"/>
    <col min="13" max="13" width="11.69921875" style="2" customWidth="1"/>
    <col min="14" max="20" width="11.69921875" style="2" bestFit="1" customWidth="1"/>
    <col min="21" max="16384" width="9.09765625" style="2"/>
  </cols>
  <sheetData>
    <row r="1" spans="1:20">
      <c r="A1" s="1" t="s">
        <v>0</v>
      </c>
    </row>
    <row r="2" spans="1:20">
      <c r="A2" s="1" t="s">
        <v>1</v>
      </c>
    </row>
    <row r="3" spans="1:20">
      <c r="A3" s="1" t="s">
        <v>2</v>
      </c>
    </row>
    <row r="4" spans="1:20">
      <c r="A4" s="1"/>
    </row>
    <row r="5" spans="1:20">
      <c r="A5" s="1" t="s">
        <v>3</v>
      </c>
    </row>
    <row r="6" spans="1:20">
      <c r="A6" s="1" t="s">
        <v>4</v>
      </c>
    </row>
    <row r="7" spans="1:20">
      <c r="C7" s="8"/>
      <c r="D7" s="8"/>
      <c r="E7" s="8"/>
    </row>
    <row r="8" spans="1:20">
      <c r="A8" s="2" t="s">
        <v>7</v>
      </c>
      <c r="C8" s="9">
        <v>43985</v>
      </c>
      <c r="D8" s="10">
        <v>0.375</v>
      </c>
      <c r="E8" s="2" t="s">
        <v>48</v>
      </c>
    </row>
    <row r="9" spans="1:20">
      <c r="A9" s="2" t="s">
        <v>8</v>
      </c>
      <c r="C9" s="8" t="s">
        <v>9</v>
      </c>
      <c r="D9" s="8"/>
      <c r="E9" s="8"/>
    </row>
    <row r="10" spans="1:20">
      <c r="A10" s="2" t="s">
        <v>10</v>
      </c>
      <c r="C10" s="11">
        <v>44075</v>
      </c>
      <c r="D10" s="11"/>
      <c r="E10" s="11"/>
    </row>
    <row r="11" spans="1:20">
      <c r="A11" s="2" t="s">
        <v>37</v>
      </c>
      <c r="C11" s="11">
        <v>43952</v>
      </c>
      <c r="D11" s="11"/>
      <c r="E11" s="11"/>
    </row>
    <row r="13" spans="1:20">
      <c r="A13" s="1" t="s">
        <v>46</v>
      </c>
    </row>
    <row r="15" spans="1:20">
      <c r="A15" s="14" t="s">
        <v>33</v>
      </c>
      <c r="B15" s="15"/>
      <c r="C15" s="15"/>
      <c r="D15" s="15"/>
      <c r="E15" s="15"/>
      <c r="F15" s="16"/>
      <c r="G15" s="14" t="s">
        <v>35</v>
      </c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6"/>
    </row>
    <row r="16" spans="1:20">
      <c r="A16" s="17"/>
      <c r="B16" s="17"/>
      <c r="C16" s="17"/>
      <c r="D16" s="17"/>
      <c r="E16" s="17"/>
      <c r="F16" s="17"/>
      <c r="J16" s="17" t="s">
        <v>34</v>
      </c>
      <c r="K16" s="17" t="s">
        <v>34</v>
      </c>
    </row>
    <row r="17" spans="1:20">
      <c r="A17" s="18"/>
      <c r="B17" s="18"/>
      <c r="C17" s="18"/>
      <c r="D17" s="18" t="s">
        <v>12</v>
      </c>
      <c r="E17" s="18"/>
      <c r="F17" s="18"/>
      <c r="G17" s="18" t="s">
        <v>18</v>
      </c>
      <c r="H17" s="18" t="s">
        <v>21</v>
      </c>
      <c r="I17" s="18" t="s">
        <v>23</v>
      </c>
      <c r="J17" s="18" t="s">
        <v>24</v>
      </c>
      <c r="K17" s="18" t="s">
        <v>24</v>
      </c>
      <c r="L17" s="18" t="s">
        <v>23</v>
      </c>
      <c r="M17" s="18" t="s">
        <v>40</v>
      </c>
      <c r="N17" s="18"/>
      <c r="O17" s="18" t="s">
        <v>29</v>
      </c>
      <c r="P17" s="18"/>
      <c r="Q17" s="18" t="s">
        <v>26</v>
      </c>
      <c r="R17" s="18" t="s">
        <v>26</v>
      </c>
      <c r="S17" s="18" t="s">
        <v>26</v>
      </c>
      <c r="T17" s="18" t="s">
        <v>26</v>
      </c>
    </row>
    <row r="18" spans="1:20">
      <c r="A18" s="18" t="s">
        <v>5</v>
      </c>
      <c r="B18" s="18" t="s">
        <v>13</v>
      </c>
      <c r="C18" s="18"/>
      <c r="D18" s="18" t="s">
        <v>38</v>
      </c>
      <c r="E18" s="18" t="s">
        <v>56</v>
      </c>
      <c r="F18" s="18" t="s">
        <v>15</v>
      </c>
      <c r="G18" s="18" t="s">
        <v>19</v>
      </c>
      <c r="H18" s="18" t="s">
        <v>22</v>
      </c>
      <c r="I18" s="18" t="s">
        <v>19</v>
      </c>
      <c r="J18" s="18" t="s">
        <v>25</v>
      </c>
      <c r="K18" s="18" t="s">
        <v>27</v>
      </c>
      <c r="L18" s="18" t="s">
        <v>28</v>
      </c>
      <c r="M18" s="18" t="s">
        <v>41</v>
      </c>
      <c r="N18" s="18" t="s">
        <v>44</v>
      </c>
      <c r="O18" s="18" t="s">
        <v>30</v>
      </c>
      <c r="P18" s="18" t="s">
        <v>17</v>
      </c>
      <c r="Q18" s="18" t="s">
        <v>23</v>
      </c>
      <c r="R18" s="18" t="s">
        <v>51</v>
      </c>
      <c r="S18" s="18" t="s">
        <v>51</v>
      </c>
      <c r="T18" s="18" t="s">
        <v>51</v>
      </c>
    </row>
    <row r="19" spans="1:20">
      <c r="A19" s="19" t="s">
        <v>6</v>
      </c>
      <c r="B19" s="19" t="s">
        <v>14</v>
      </c>
      <c r="C19" s="19" t="s">
        <v>12</v>
      </c>
      <c r="D19" s="19" t="s">
        <v>39</v>
      </c>
      <c r="E19" s="19" t="s">
        <v>13</v>
      </c>
      <c r="F19" s="19" t="s">
        <v>16</v>
      </c>
      <c r="G19" s="19" t="s">
        <v>20</v>
      </c>
      <c r="H19" s="19" t="s">
        <v>14</v>
      </c>
      <c r="I19" s="19" t="s">
        <v>20</v>
      </c>
      <c r="J19" s="19" t="s">
        <v>22</v>
      </c>
      <c r="K19" s="19" t="s">
        <v>26</v>
      </c>
      <c r="L19" s="19" t="s">
        <v>20</v>
      </c>
      <c r="M19" s="19" t="s">
        <v>42</v>
      </c>
      <c r="N19" s="19" t="s">
        <v>43</v>
      </c>
      <c r="O19" s="19" t="s">
        <v>31</v>
      </c>
      <c r="P19" s="19" t="s">
        <v>14</v>
      </c>
      <c r="Q19" s="19" t="s">
        <v>32</v>
      </c>
      <c r="R19" s="19" t="s">
        <v>53</v>
      </c>
      <c r="S19" s="19" t="s">
        <v>54</v>
      </c>
      <c r="T19" s="19" t="s">
        <v>55</v>
      </c>
    </row>
    <row r="20" spans="1:20">
      <c r="A20" s="20">
        <v>2.75</v>
      </c>
      <c r="B20" s="20">
        <v>0.25</v>
      </c>
      <c r="C20" s="20">
        <v>0.45</v>
      </c>
      <c r="D20" s="22"/>
      <c r="E20" s="22"/>
      <c r="F20" s="20">
        <f>A20-SUM(B20:E20)</f>
        <v>2.0499999999999998</v>
      </c>
      <c r="G20" s="23"/>
      <c r="H20" s="23"/>
      <c r="I20" s="23"/>
      <c r="J20" s="23"/>
      <c r="K20" s="23"/>
      <c r="L20" s="21">
        <f>I20+K20</f>
        <v>0</v>
      </c>
      <c r="M20" s="23"/>
      <c r="N20" s="21">
        <v>0.5</v>
      </c>
      <c r="O20" s="21">
        <v>0.62</v>
      </c>
      <c r="P20" s="21">
        <v>-1.5</v>
      </c>
      <c r="Q20" s="21">
        <f>SUM(L20:P20)-100</f>
        <v>-100.38</v>
      </c>
      <c r="R20" s="21">
        <f>$Q20-3</f>
        <v>-103.38</v>
      </c>
      <c r="S20" s="21">
        <f>$Q20-4</f>
        <v>-104.38</v>
      </c>
      <c r="T20" s="21">
        <f>$Q20-5</f>
        <v>-105.38</v>
      </c>
    </row>
    <row r="21" spans="1:20">
      <c r="A21" s="20">
        <v>2.875</v>
      </c>
      <c r="B21" s="20">
        <v>0.25</v>
      </c>
      <c r="C21" s="20">
        <v>0.45</v>
      </c>
      <c r="D21" s="22"/>
      <c r="E21" s="22"/>
      <c r="F21" s="20">
        <f t="shared" ref="F21:F46" si="0">A21-SUM(B21:E21)</f>
        <v>2.1749999999999998</v>
      </c>
      <c r="G21" s="23"/>
      <c r="H21" s="23"/>
      <c r="I21" s="23"/>
      <c r="J21" s="23"/>
      <c r="K21" s="23"/>
      <c r="L21" s="21">
        <f t="shared" ref="L21:L46" si="1">I21+K21</f>
        <v>0</v>
      </c>
      <c r="M21" s="23"/>
      <c r="N21" s="21">
        <v>0.5</v>
      </c>
      <c r="O21" s="21">
        <v>0.62</v>
      </c>
      <c r="P21" s="21">
        <v>-1.5</v>
      </c>
      <c r="Q21" s="21">
        <f t="shared" ref="Q21:Q46" si="2">SUM(L21:P21)-100</f>
        <v>-100.38</v>
      </c>
      <c r="R21" s="21">
        <f t="shared" ref="R21:R46" si="3">$Q21-3</f>
        <v>-103.38</v>
      </c>
      <c r="S21" s="21">
        <f t="shared" ref="S21:S46" si="4">$Q21-4</f>
        <v>-104.38</v>
      </c>
      <c r="T21" s="21">
        <f t="shared" ref="T21:T46" si="5">$Q21-5</f>
        <v>-105.38</v>
      </c>
    </row>
    <row r="22" spans="1:20">
      <c r="A22" s="20">
        <v>3</v>
      </c>
      <c r="B22" s="20">
        <v>0.25</v>
      </c>
      <c r="C22" s="20">
        <v>0.45</v>
      </c>
      <c r="D22" s="22"/>
      <c r="E22" s="22"/>
      <c r="F22" s="20">
        <f t="shared" si="0"/>
        <v>2.2999999999999998</v>
      </c>
      <c r="G22" s="23"/>
      <c r="H22" s="23"/>
      <c r="I22" s="23"/>
      <c r="J22" s="23"/>
      <c r="K22" s="23"/>
      <c r="L22" s="21">
        <f t="shared" si="1"/>
        <v>0</v>
      </c>
      <c r="M22" s="23"/>
      <c r="N22" s="21">
        <v>0.5</v>
      </c>
      <c r="O22" s="21">
        <v>0.62</v>
      </c>
      <c r="P22" s="21">
        <v>-1.5</v>
      </c>
      <c r="Q22" s="21">
        <f t="shared" si="2"/>
        <v>-100.38</v>
      </c>
      <c r="R22" s="21">
        <f t="shared" si="3"/>
        <v>-103.38</v>
      </c>
      <c r="S22" s="21">
        <f t="shared" si="4"/>
        <v>-104.38</v>
      </c>
      <c r="T22" s="21">
        <f t="shared" si="5"/>
        <v>-105.38</v>
      </c>
    </row>
    <row r="23" spans="1:20">
      <c r="A23" s="20">
        <v>3.125</v>
      </c>
      <c r="B23" s="20">
        <v>0.25</v>
      </c>
      <c r="C23" s="20">
        <v>0.45</v>
      </c>
      <c r="D23" s="22"/>
      <c r="E23" s="22"/>
      <c r="F23" s="20">
        <f t="shared" si="0"/>
        <v>2.4249999999999998</v>
      </c>
      <c r="G23" s="23"/>
      <c r="H23" s="23"/>
      <c r="I23" s="23"/>
      <c r="J23" s="23"/>
      <c r="K23" s="23"/>
      <c r="L23" s="21">
        <f t="shared" si="1"/>
        <v>0</v>
      </c>
      <c r="M23" s="23"/>
      <c r="N23" s="21">
        <v>0.5</v>
      </c>
      <c r="O23" s="21">
        <v>0.62</v>
      </c>
      <c r="P23" s="21">
        <v>-1.5</v>
      </c>
      <c r="Q23" s="21">
        <f t="shared" si="2"/>
        <v>-100.38</v>
      </c>
      <c r="R23" s="21">
        <f t="shared" si="3"/>
        <v>-103.38</v>
      </c>
      <c r="S23" s="21">
        <f t="shared" si="4"/>
        <v>-104.38</v>
      </c>
      <c r="T23" s="21">
        <f t="shared" si="5"/>
        <v>-105.38</v>
      </c>
    </row>
    <row r="24" spans="1:20">
      <c r="A24" s="20">
        <v>3.25</v>
      </c>
      <c r="B24" s="20">
        <v>0.25</v>
      </c>
      <c r="C24" s="20">
        <v>0.45</v>
      </c>
      <c r="D24" s="22"/>
      <c r="E24" s="22"/>
      <c r="F24" s="20">
        <f t="shared" si="0"/>
        <v>2.5499999999999998</v>
      </c>
      <c r="G24" s="23"/>
      <c r="H24" s="23"/>
      <c r="I24" s="23"/>
      <c r="J24" s="23"/>
      <c r="K24" s="23"/>
      <c r="L24" s="21">
        <f t="shared" si="1"/>
        <v>0</v>
      </c>
      <c r="M24" s="23"/>
      <c r="N24" s="21">
        <v>0.5</v>
      </c>
      <c r="O24" s="21">
        <v>0.62</v>
      </c>
      <c r="P24" s="21">
        <v>-1.5</v>
      </c>
      <c r="Q24" s="21">
        <f t="shared" si="2"/>
        <v>-100.38</v>
      </c>
      <c r="R24" s="21">
        <f t="shared" si="3"/>
        <v>-103.38</v>
      </c>
      <c r="S24" s="21">
        <f t="shared" si="4"/>
        <v>-104.38</v>
      </c>
      <c r="T24" s="21">
        <f t="shared" si="5"/>
        <v>-105.38</v>
      </c>
    </row>
    <row r="25" spans="1:20">
      <c r="A25" s="20">
        <v>3.375</v>
      </c>
      <c r="B25" s="20">
        <v>0.25</v>
      </c>
      <c r="C25" s="20">
        <v>0.45</v>
      </c>
      <c r="D25" s="22"/>
      <c r="E25" s="22"/>
      <c r="F25" s="20">
        <f t="shared" si="0"/>
        <v>2.6749999999999998</v>
      </c>
      <c r="G25" s="23"/>
      <c r="H25" s="23"/>
      <c r="I25" s="23"/>
      <c r="J25" s="23"/>
      <c r="K25" s="23"/>
      <c r="L25" s="21">
        <f t="shared" si="1"/>
        <v>0</v>
      </c>
      <c r="M25" s="23"/>
      <c r="N25" s="21">
        <v>0.5</v>
      </c>
      <c r="O25" s="21">
        <v>0.62</v>
      </c>
      <c r="P25" s="21">
        <v>-1.5</v>
      </c>
      <c r="Q25" s="21">
        <f t="shared" si="2"/>
        <v>-100.38</v>
      </c>
      <c r="R25" s="21">
        <f t="shared" si="3"/>
        <v>-103.38</v>
      </c>
      <c r="S25" s="21">
        <f t="shared" si="4"/>
        <v>-104.38</v>
      </c>
      <c r="T25" s="21">
        <f t="shared" si="5"/>
        <v>-105.38</v>
      </c>
    </row>
    <row r="26" spans="1:20">
      <c r="A26" s="20">
        <v>3.5</v>
      </c>
      <c r="B26" s="20">
        <v>0.25</v>
      </c>
      <c r="C26" s="20">
        <v>0.45</v>
      </c>
      <c r="D26" s="22"/>
      <c r="E26" s="22"/>
      <c r="F26" s="20">
        <f t="shared" si="0"/>
        <v>2.8</v>
      </c>
      <c r="G26" s="23"/>
      <c r="H26" s="23"/>
      <c r="I26" s="23"/>
      <c r="J26" s="23"/>
      <c r="K26" s="23"/>
      <c r="L26" s="21">
        <f t="shared" si="1"/>
        <v>0</v>
      </c>
      <c r="M26" s="23"/>
      <c r="N26" s="21">
        <v>0.5</v>
      </c>
      <c r="O26" s="21">
        <v>0.62</v>
      </c>
      <c r="P26" s="21">
        <v>-1.5</v>
      </c>
      <c r="Q26" s="21">
        <f t="shared" si="2"/>
        <v>-100.38</v>
      </c>
      <c r="R26" s="21">
        <f t="shared" si="3"/>
        <v>-103.38</v>
      </c>
      <c r="S26" s="21">
        <f t="shared" si="4"/>
        <v>-104.38</v>
      </c>
      <c r="T26" s="21">
        <f t="shared" si="5"/>
        <v>-105.38</v>
      </c>
    </row>
    <row r="27" spans="1:20">
      <c r="A27" s="20">
        <v>3.625</v>
      </c>
      <c r="B27" s="20">
        <v>0.25</v>
      </c>
      <c r="C27" s="20">
        <v>0.45</v>
      </c>
      <c r="D27" s="22"/>
      <c r="E27" s="22"/>
      <c r="F27" s="20">
        <f t="shared" si="0"/>
        <v>2.9249999999999998</v>
      </c>
      <c r="G27" s="23"/>
      <c r="H27" s="23"/>
      <c r="I27" s="23"/>
      <c r="J27" s="23"/>
      <c r="K27" s="23"/>
      <c r="L27" s="21">
        <f t="shared" si="1"/>
        <v>0</v>
      </c>
      <c r="M27" s="23"/>
      <c r="N27" s="21">
        <v>0.5</v>
      </c>
      <c r="O27" s="21">
        <v>0.62</v>
      </c>
      <c r="P27" s="21">
        <v>-1.5</v>
      </c>
      <c r="Q27" s="21">
        <f t="shared" si="2"/>
        <v>-100.38</v>
      </c>
      <c r="R27" s="21">
        <f t="shared" si="3"/>
        <v>-103.38</v>
      </c>
      <c r="S27" s="21">
        <f t="shared" si="4"/>
        <v>-104.38</v>
      </c>
      <c r="T27" s="21">
        <f t="shared" si="5"/>
        <v>-105.38</v>
      </c>
    </row>
    <row r="28" spans="1:20">
      <c r="A28" s="20">
        <v>3.75</v>
      </c>
      <c r="B28" s="20">
        <v>0.25</v>
      </c>
      <c r="C28" s="20">
        <v>0.45</v>
      </c>
      <c r="D28" s="22"/>
      <c r="E28" s="22"/>
      <c r="F28" s="20">
        <f t="shared" si="0"/>
        <v>3.05</v>
      </c>
      <c r="G28" s="23"/>
      <c r="H28" s="23"/>
      <c r="I28" s="23"/>
      <c r="J28" s="23"/>
      <c r="K28" s="23"/>
      <c r="L28" s="21">
        <f t="shared" si="1"/>
        <v>0</v>
      </c>
      <c r="M28" s="23"/>
      <c r="N28" s="21">
        <v>0.5</v>
      </c>
      <c r="O28" s="21">
        <v>0.62</v>
      </c>
      <c r="P28" s="21">
        <v>-1.5</v>
      </c>
      <c r="Q28" s="21">
        <f t="shared" si="2"/>
        <v>-100.38</v>
      </c>
      <c r="R28" s="21">
        <f t="shared" si="3"/>
        <v>-103.38</v>
      </c>
      <c r="S28" s="21">
        <f t="shared" si="4"/>
        <v>-104.38</v>
      </c>
      <c r="T28" s="21">
        <f t="shared" si="5"/>
        <v>-105.38</v>
      </c>
    </row>
    <row r="29" spans="1:20">
      <c r="A29" s="20">
        <v>3.875</v>
      </c>
      <c r="B29" s="20">
        <v>0.25</v>
      </c>
      <c r="C29" s="20">
        <v>0.45</v>
      </c>
      <c r="D29" s="22"/>
      <c r="E29" s="22"/>
      <c r="F29" s="20">
        <f t="shared" si="0"/>
        <v>3.1749999999999998</v>
      </c>
      <c r="G29" s="23"/>
      <c r="H29" s="23"/>
      <c r="I29" s="23"/>
      <c r="J29" s="23"/>
      <c r="K29" s="23"/>
      <c r="L29" s="21">
        <f t="shared" si="1"/>
        <v>0</v>
      </c>
      <c r="M29" s="23"/>
      <c r="N29" s="21">
        <v>0.5</v>
      </c>
      <c r="O29" s="21">
        <v>0.62</v>
      </c>
      <c r="P29" s="21">
        <v>-1.5</v>
      </c>
      <c r="Q29" s="21">
        <f t="shared" si="2"/>
        <v>-100.38</v>
      </c>
      <c r="R29" s="21">
        <f t="shared" si="3"/>
        <v>-103.38</v>
      </c>
      <c r="S29" s="21">
        <f t="shared" si="4"/>
        <v>-104.38</v>
      </c>
      <c r="T29" s="21">
        <f t="shared" si="5"/>
        <v>-105.38</v>
      </c>
    </row>
    <row r="30" spans="1:20">
      <c r="A30" s="20">
        <v>4</v>
      </c>
      <c r="B30" s="20">
        <v>0.25</v>
      </c>
      <c r="C30" s="20">
        <v>0.45</v>
      </c>
      <c r="D30" s="22"/>
      <c r="E30" s="22"/>
      <c r="F30" s="20">
        <f t="shared" si="0"/>
        <v>3.3</v>
      </c>
      <c r="G30" s="23"/>
      <c r="H30" s="23"/>
      <c r="I30" s="23"/>
      <c r="J30" s="23"/>
      <c r="K30" s="23"/>
      <c r="L30" s="21">
        <f t="shared" si="1"/>
        <v>0</v>
      </c>
      <c r="M30" s="23"/>
      <c r="N30" s="21">
        <v>0.5</v>
      </c>
      <c r="O30" s="21">
        <v>0.62</v>
      </c>
      <c r="P30" s="21">
        <v>-1.5</v>
      </c>
      <c r="Q30" s="21">
        <f t="shared" si="2"/>
        <v>-100.38</v>
      </c>
      <c r="R30" s="21">
        <f t="shared" si="3"/>
        <v>-103.38</v>
      </c>
      <c r="S30" s="21">
        <f t="shared" si="4"/>
        <v>-104.38</v>
      </c>
      <c r="T30" s="21">
        <f t="shared" si="5"/>
        <v>-105.38</v>
      </c>
    </row>
    <row r="31" spans="1:20">
      <c r="A31" s="20">
        <v>4.125</v>
      </c>
      <c r="B31" s="20">
        <v>0.25</v>
      </c>
      <c r="C31" s="20">
        <v>0.45</v>
      </c>
      <c r="D31" s="22"/>
      <c r="E31" s="22"/>
      <c r="F31" s="20">
        <f t="shared" si="0"/>
        <v>3.4249999999999998</v>
      </c>
      <c r="G31" s="23"/>
      <c r="H31" s="23"/>
      <c r="I31" s="23"/>
      <c r="J31" s="23"/>
      <c r="K31" s="23"/>
      <c r="L31" s="21">
        <f t="shared" si="1"/>
        <v>0</v>
      </c>
      <c r="M31" s="23"/>
      <c r="N31" s="21">
        <v>0.5</v>
      </c>
      <c r="O31" s="21">
        <v>0.62</v>
      </c>
      <c r="P31" s="21">
        <v>-1.5</v>
      </c>
      <c r="Q31" s="21">
        <f t="shared" si="2"/>
        <v>-100.38</v>
      </c>
      <c r="R31" s="21">
        <f t="shared" si="3"/>
        <v>-103.38</v>
      </c>
      <c r="S31" s="21">
        <f t="shared" si="4"/>
        <v>-104.38</v>
      </c>
      <c r="T31" s="21">
        <f t="shared" si="5"/>
        <v>-105.38</v>
      </c>
    </row>
    <row r="32" spans="1:20">
      <c r="A32" s="20">
        <v>4.25</v>
      </c>
      <c r="B32" s="20">
        <v>0.25</v>
      </c>
      <c r="C32" s="20">
        <v>0.45</v>
      </c>
      <c r="D32" s="22"/>
      <c r="E32" s="22"/>
      <c r="F32" s="20">
        <f t="shared" si="0"/>
        <v>3.55</v>
      </c>
      <c r="G32" s="23"/>
      <c r="H32" s="23"/>
      <c r="I32" s="23"/>
      <c r="J32" s="23"/>
      <c r="K32" s="23"/>
      <c r="L32" s="21">
        <f t="shared" si="1"/>
        <v>0</v>
      </c>
      <c r="M32" s="23"/>
      <c r="N32" s="21">
        <v>0.5</v>
      </c>
      <c r="O32" s="21">
        <v>0.62</v>
      </c>
      <c r="P32" s="21">
        <v>-1.5</v>
      </c>
      <c r="Q32" s="21">
        <f t="shared" si="2"/>
        <v>-100.38</v>
      </c>
      <c r="R32" s="21">
        <f t="shared" si="3"/>
        <v>-103.38</v>
      </c>
      <c r="S32" s="21">
        <f t="shared" si="4"/>
        <v>-104.38</v>
      </c>
      <c r="T32" s="21">
        <f t="shared" si="5"/>
        <v>-105.38</v>
      </c>
    </row>
    <row r="33" spans="1:20">
      <c r="A33" s="20">
        <v>4.375</v>
      </c>
      <c r="B33" s="20">
        <v>0.25</v>
      </c>
      <c r="C33" s="20">
        <v>0.45</v>
      </c>
      <c r="D33" s="22"/>
      <c r="E33" s="22"/>
      <c r="F33" s="20">
        <f t="shared" si="0"/>
        <v>3.6749999999999998</v>
      </c>
      <c r="G33" s="23"/>
      <c r="H33" s="23"/>
      <c r="I33" s="23"/>
      <c r="J33" s="23"/>
      <c r="K33" s="23"/>
      <c r="L33" s="21">
        <f t="shared" si="1"/>
        <v>0</v>
      </c>
      <c r="M33" s="23"/>
      <c r="N33" s="21">
        <v>0.5</v>
      </c>
      <c r="O33" s="21">
        <v>0.62</v>
      </c>
      <c r="P33" s="21">
        <v>-1.5</v>
      </c>
      <c r="Q33" s="21">
        <f t="shared" si="2"/>
        <v>-100.38</v>
      </c>
      <c r="R33" s="21">
        <f t="shared" si="3"/>
        <v>-103.38</v>
      </c>
      <c r="S33" s="21">
        <f t="shared" si="4"/>
        <v>-104.38</v>
      </c>
      <c r="T33" s="21">
        <f t="shared" si="5"/>
        <v>-105.38</v>
      </c>
    </row>
    <row r="34" spans="1:20">
      <c r="A34" s="20">
        <v>4.5</v>
      </c>
      <c r="B34" s="20">
        <v>0.25</v>
      </c>
      <c r="C34" s="20">
        <v>0.45</v>
      </c>
      <c r="D34" s="22"/>
      <c r="E34" s="22"/>
      <c r="F34" s="20">
        <f t="shared" si="0"/>
        <v>3.8</v>
      </c>
      <c r="G34" s="23"/>
      <c r="H34" s="23"/>
      <c r="I34" s="23"/>
      <c r="J34" s="23"/>
      <c r="K34" s="23"/>
      <c r="L34" s="21">
        <f t="shared" si="1"/>
        <v>0</v>
      </c>
      <c r="M34" s="23"/>
      <c r="N34" s="21">
        <v>0.5</v>
      </c>
      <c r="O34" s="21">
        <v>0.62</v>
      </c>
      <c r="P34" s="21">
        <v>-1.5</v>
      </c>
      <c r="Q34" s="21">
        <f t="shared" si="2"/>
        <v>-100.38</v>
      </c>
      <c r="R34" s="21">
        <f t="shared" si="3"/>
        <v>-103.38</v>
      </c>
      <c r="S34" s="21">
        <f t="shared" si="4"/>
        <v>-104.38</v>
      </c>
      <c r="T34" s="21">
        <f t="shared" si="5"/>
        <v>-105.38</v>
      </c>
    </row>
    <row r="35" spans="1:20">
      <c r="A35" s="20">
        <v>4.625</v>
      </c>
      <c r="B35" s="20">
        <v>0.25</v>
      </c>
      <c r="C35" s="20">
        <v>0.45</v>
      </c>
      <c r="D35" s="22"/>
      <c r="E35" s="22"/>
      <c r="F35" s="20">
        <f t="shared" si="0"/>
        <v>3.9249999999999998</v>
      </c>
      <c r="G35" s="23"/>
      <c r="H35" s="23"/>
      <c r="I35" s="23"/>
      <c r="J35" s="23"/>
      <c r="K35" s="23"/>
      <c r="L35" s="21">
        <f t="shared" si="1"/>
        <v>0</v>
      </c>
      <c r="M35" s="23"/>
      <c r="N35" s="21">
        <v>0.5</v>
      </c>
      <c r="O35" s="21">
        <v>0.62</v>
      </c>
      <c r="P35" s="21">
        <v>-1.5</v>
      </c>
      <c r="Q35" s="21">
        <f t="shared" si="2"/>
        <v>-100.38</v>
      </c>
      <c r="R35" s="21">
        <f t="shared" si="3"/>
        <v>-103.38</v>
      </c>
      <c r="S35" s="21">
        <f t="shared" si="4"/>
        <v>-104.38</v>
      </c>
      <c r="T35" s="21">
        <f t="shared" si="5"/>
        <v>-105.38</v>
      </c>
    </row>
    <row r="36" spans="1:20">
      <c r="A36" s="20">
        <v>4.75</v>
      </c>
      <c r="B36" s="20">
        <v>0.25</v>
      </c>
      <c r="C36" s="20">
        <v>0.45</v>
      </c>
      <c r="D36" s="22"/>
      <c r="E36" s="22"/>
      <c r="F36" s="20">
        <f t="shared" si="0"/>
        <v>4.05</v>
      </c>
      <c r="G36" s="23"/>
      <c r="H36" s="23"/>
      <c r="I36" s="23"/>
      <c r="J36" s="23"/>
      <c r="K36" s="23"/>
      <c r="L36" s="21">
        <f t="shared" si="1"/>
        <v>0</v>
      </c>
      <c r="M36" s="23"/>
      <c r="N36" s="21">
        <v>0.5</v>
      </c>
      <c r="O36" s="21">
        <v>0.62</v>
      </c>
      <c r="P36" s="21">
        <v>-1.5</v>
      </c>
      <c r="Q36" s="21">
        <f t="shared" si="2"/>
        <v>-100.38</v>
      </c>
      <c r="R36" s="21">
        <f t="shared" si="3"/>
        <v>-103.38</v>
      </c>
      <c r="S36" s="21">
        <f t="shared" si="4"/>
        <v>-104.38</v>
      </c>
      <c r="T36" s="21">
        <f t="shared" si="5"/>
        <v>-105.38</v>
      </c>
    </row>
    <row r="37" spans="1:20">
      <c r="A37" s="20">
        <v>4.875</v>
      </c>
      <c r="B37" s="20">
        <v>0.25</v>
      </c>
      <c r="C37" s="20">
        <v>0.45</v>
      </c>
      <c r="D37" s="22"/>
      <c r="E37" s="22"/>
      <c r="F37" s="20">
        <f t="shared" si="0"/>
        <v>4.1749999999999998</v>
      </c>
      <c r="G37" s="23"/>
      <c r="H37" s="23"/>
      <c r="I37" s="23"/>
      <c r="J37" s="23"/>
      <c r="K37" s="23"/>
      <c r="L37" s="21">
        <f t="shared" si="1"/>
        <v>0</v>
      </c>
      <c r="M37" s="23"/>
      <c r="N37" s="21">
        <v>0.5</v>
      </c>
      <c r="O37" s="21">
        <v>0.62</v>
      </c>
      <c r="P37" s="21">
        <v>-1.5</v>
      </c>
      <c r="Q37" s="21">
        <f t="shared" si="2"/>
        <v>-100.38</v>
      </c>
      <c r="R37" s="21">
        <f t="shared" si="3"/>
        <v>-103.38</v>
      </c>
      <c r="S37" s="21">
        <f t="shared" si="4"/>
        <v>-104.38</v>
      </c>
      <c r="T37" s="21">
        <f t="shared" si="5"/>
        <v>-105.38</v>
      </c>
    </row>
    <row r="38" spans="1:20">
      <c r="A38" s="20">
        <v>5</v>
      </c>
      <c r="B38" s="20">
        <v>0.25</v>
      </c>
      <c r="C38" s="20">
        <v>0.45</v>
      </c>
      <c r="D38" s="22"/>
      <c r="E38" s="22"/>
      <c r="F38" s="20">
        <f t="shared" si="0"/>
        <v>4.3</v>
      </c>
      <c r="G38" s="23"/>
      <c r="H38" s="23"/>
      <c r="I38" s="23"/>
      <c r="J38" s="23"/>
      <c r="K38" s="23"/>
      <c r="L38" s="21">
        <f t="shared" si="1"/>
        <v>0</v>
      </c>
      <c r="M38" s="23"/>
      <c r="N38" s="21">
        <v>0.5</v>
      </c>
      <c r="O38" s="21">
        <v>0.62</v>
      </c>
      <c r="P38" s="21">
        <v>-1.5</v>
      </c>
      <c r="Q38" s="21">
        <f t="shared" si="2"/>
        <v>-100.38</v>
      </c>
      <c r="R38" s="21">
        <f t="shared" si="3"/>
        <v>-103.38</v>
      </c>
      <c r="S38" s="21">
        <f t="shared" si="4"/>
        <v>-104.38</v>
      </c>
      <c r="T38" s="21">
        <f t="shared" si="5"/>
        <v>-105.38</v>
      </c>
    </row>
    <row r="39" spans="1:20">
      <c r="A39" s="20">
        <v>5.125</v>
      </c>
      <c r="B39" s="20">
        <v>0.25</v>
      </c>
      <c r="C39" s="20">
        <v>0.45</v>
      </c>
      <c r="D39" s="22"/>
      <c r="E39" s="22"/>
      <c r="F39" s="20">
        <f t="shared" si="0"/>
        <v>4.4249999999999998</v>
      </c>
      <c r="G39" s="23"/>
      <c r="H39" s="23"/>
      <c r="I39" s="23"/>
      <c r="J39" s="23"/>
      <c r="K39" s="23"/>
      <c r="L39" s="21">
        <f t="shared" si="1"/>
        <v>0</v>
      </c>
      <c r="M39" s="23"/>
      <c r="N39" s="21">
        <v>0.5</v>
      </c>
      <c r="O39" s="21">
        <v>0.62</v>
      </c>
      <c r="P39" s="21">
        <v>-1.5</v>
      </c>
      <c r="Q39" s="21">
        <f t="shared" si="2"/>
        <v>-100.38</v>
      </c>
      <c r="R39" s="21">
        <f t="shared" si="3"/>
        <v>-103.38</v>
      </c>
      <c r="S39" s="21">
        <f t="shared" si="4"/>
        <v>-104.38</v>
      </c>
      <c r="T39" s="21">
        <f t="shared" si="5"/>
        <v>-105.38</v>
      </c>
    </row>
    <row r="40" spans="1:20">
      <c r="A40" s="20">
        <v>5.25</v>
      </c>
      <c r="B40" s="20">
        <v>0.25</v>
      </c>
      <c r="C40" s="20">
        <v>0.45</v>
      </c>
      <c r="D40" s="22"/>
      <c r="E40" s="22"/>
      <c r="F40" s="20">
        <f t="shared" si="0"/>
        <v>4.55</v>
      </c>
      <c r="G40" s="23"/>
      <c r="H40" s="23"/>
      <c r="I40" s="23"/>
      <c r="J40" s="23"/>
      <c r="K40" s="23"/>
      <c r="L40" s="21">
        <f t="shared" si="1"/>
        <v>0</v>
      </c>
      <c r="M40" s="23"/>
      <c r="N40" s="21">
        <v>0.5</v>
      </c>
      <c r="O40" s="21">
        <v>0.62</v>
      </c>
      <c r="P40" s="21">
        <v>-1.5</v>
      </c>
      <c r="Q40" s="21">
        <f t="shared" si="2"/>
        <v>-100.38</v>
      </c>
      <c r="R40" s="21">
        <f t="shared" si="3"/>
        <v>-103.38</v>
      </c>
      <c r="S40" s="21">
        <f t="shared" si="4"/>
        <v>-104.38</v>
      </c>
      <c r="T40" s="21">
        <f t="shared" si="5"/>
        <v>-105.38</v>
      </c>
    </row>
    <row r="41" spans="1:20">
      <c r="A41" s="20">
        <v>5.375</v>
      </c>
      <c r="B41" s="20">
        <v>0.25</v>
      </c>
      <c r="C41" s="20">
        <v>0.45</v>
      </c>
      <c r="D41" s="22"/>
      <c r="E41" s="22"/>
      <c r="F41" s="20">
        <f t="shared" si="0"/>
        <v>4.6749999999999998</v>
      </c>
      <c r="G41" s="23"/>
      <c r="H41" s="23"/>
      <c r="I41" s="23"/>
      <c r="J41" s="23"/>
      <c r="K41" s="23"/>
      <c r="L41" s="21">
        <f t="shared" si="1"/>
        <v>0</v>
      </c>
      <c r="M41" s="23"/>
      <c r="N41" s="21">
        <v>0.5</v>
      </c>
      <c r="O41" s="21">
        <v>0.62</v>
      </c>
      <c r="P41" s="21">
        <v>-1.5</v>
      </c>
      <c r="Q41" s="21">
        <f t="shared" si="2"/>
        <v>-100.38</v>
      </c>
      <c r="R41" s="21">
        <f t="shared" si="3"/>
        <v>-103.38</v>
      </c>
      <c r="S41" s="21">
        <f t="shared" si="4"/>
        <v>-104.38</v>
      </c>
      <c r="T41" s="21">
        <f t="shared" si="5"/>
        <v>-105.38</v>
      </c>
    </row>
    <row r="42" spans="1:20">
      <c r="A42" s="20">
        <v>5.5</v>
      </c>
      <c r="B42" s="20">
        <v>0.25</v>
      </c>
      <c r="C42" s="20">
        <v>0.45</v>
      </c>
      <c r="D42" s="22"/>
      <c r="E42" s="22"/>
      <c r="F42" s="20">
        <f t="shared" si="0"/>
        <v>4.8</v>
      </c>
      <c r="G42" s="23"/>
      <c r="H42" s="23"/>
      <c r="I42" s="23"/>
      <c r="J42" s="23"/>
      <c r="K42" s="23"/>
      <c r="L42" s="21">
        <f t="shared" si="1"/>
        <v>0</v>
      </c>
      <c r="M42" s="23"/>
      <c r="N42" s="21">
        <v>0.5</v>
      </c>
      <c r="O42" s="21">
        <v>0.62</v>
      </c>
      <c r="P42" s="21">
        <v>-1.5</v>
      </c>
      <c r="Q42" s="21">
        <f t="shared" si="2"/>
        <v>-100.38</v>
      </c>
      <c r="R42" s="21">
        <f t="shared" si="3"/>
        <v>-103.38</v>
      </c>
      <c r="S42" s="21">
        <f t="shared" si="4"/>
        <v>-104.38</v>
      </c>
      <c r="T42" s="21">
        <f t="shared" si="5"/>
        <v>-105.38</v>
      </c>
    </row>
    <row r="43" spans="1:20">
      <c r="A43" s="20">
        <v>5.625</v>
      </c>
      <c r="B43" s="20">
        <v>0.25</v>
      </c>
      <c r="C43" s="20">
        <v>0.45</v>
      </c>
      <c r="D43" s="22"/>
      <c r="E43" s="22"/>
      <c r="F43" s="20">
        <f t="shared" si="0"/>
        <v>4.9249999999999998</v>
      </c>
      <c r="G43" s="23"/>
      <c r="H43" s="23"/>
      <c r="I43" s="23"/>
      <c r="J43" s="23"/>
      <c r="K43" s="23"/>
      <c r="L43" s="21">
        <f t="shared" si="1"/>
        <v>0</v>
      </c>
      <c r="M43" s="23"/>
      <c r="N43" s="21">
        <v>0.5</v>
      </c>
      <c r="O43" s="21">
        <v>0.62</v>
      </c>
      <c r="P43" s="21">
        <v>-1.5</v>
      </c>
      <c r="Q43" s="21">
        <f t="shared" si="2"/>
        <v>-100.38</v>
      </c>
      <c r="R43" s="21">
        <f t="shared" si="3"/>
        <v>-103.38</v>
      </c>
      <c r="S43" s="21">
        <f t="shared" si="4"/>
        <v>-104.38</v>
      </c>
      <c r="T43" s="21">
        <f t="shared" si="5"/>
        <v>-105.38</v>
      </c>
    </row>
    <row r="44" spans="1:20">
      <c r="A44" s="20">
        <v>5.75</v>
      </c>
      <c r="B44" s="20">
        <v>0.25</v>
      </c>
      <c r="C44" s="20">
        <v>0.45</v>
      </c>
      <c r="D44" s="22"/>
      <c r="E44" s="22"/>
      <c r="F44" s="20">
        <f t="shared" si="0"/>
        <v>5.05</v>
      </c>
      <c r="G44" s="23"/>
      <c r="H44" s="23"/>
      <c r="I44" s="23"/>
      <c r="J44" s="23"/>
      <c r="K44" s="23"/>
      <c r="L44" s="21">
        <f t="shared" si="1"/>
        <v>0</v>
      </c>
      <c r="M44" s="23"/>
      <c r="N44" s="21">
        <v>0.5</v>
      </c>
      <c r="O44" s="21">
        <v>0.62</v>
      </c>
      <c r="P44" s="21">
        <v>-1.5</v>
      </c>
      <c r="Q44" s="21">
        <f t="shared" si="2"/>
        <v>-100.38</v>
      </c>
      <c r="R44" s="21">
        <f t="shared" si="3"/>
        <v>-103.38</v>
      </c>
      <c r="S44" s="21">
        <f t="shared" si="4"/>
        <v>-104.38</v>
      </c>
      <c r="T44" s="21">
        <f t="shared" si="5"/>
        <v>-105.38</v>
      </c>
    </row>
    <row r="45" spans="1:20">
      <c r="A45" s="20">
        <v>5.875</v>
      </c>
      <c r="B45" s="20">
        <v>0.25</v>
      </c>
      <c r="C45" s="20">
        <v>0.45</v>
      </c>
      <c r="D45" s="22"/>
      <c r="E45" s="22"/>
      <c r="F45" s="20">
        <f t="shared" si="0"/>
        <v>5.1749999999999998</v>
      </c>
      <c r="G45" s="23"/>
      <c r="H45" s="23"/>
      <c r="I45" s="23"/>
      <c r="J45" s="23"/>
      <c r="K45" s="23"/>
      <c r="L45" s="21">
        <f t="shared" si="1"/>
        <v>0</v>
      </c>
      <c r="M45" s="23"/>
      <c r="N45" s="21">
        <v>0.5</v>
      </c>
      <c r="O45" s="21">
        <v>0.62</v>
      </c>
      <c r="P45" s="21">
        <v>-1.5</v>
      </c>
      <c r="Q45" s="21">
        <f t="shared" si="2"/>
        <v>-100.38</v>
      </c>
      <c r="R45" s="21">
        <f t="shared" si="3"/>
        <v>-103.38</v>
      </c>
      <c r="S45" s="21">
        <f t="shared" si="4"/>
        <v>-104.38</v>
      </c>
      <c r="T45" s="21">
        <f t="shared" si="5"/>
        <v>-105.38</v>
      </c>
    </row>
    <row r="46" spans="1:20">
      <c r="A46" s="20">
        <v>6</v>
      </c>
      <c r="B46" s="20">
        <v>0.25</v>
      </c>
      <c r="C46" s="20">
        <v>0.45</v>
      </c>
      <c r="D46" s="22"/>
      <c r="E46" s="22"/>
      <c r="F46" s="20">
        <f t="shared" si="0"/>
        <v>5.3</v>
      </c>
      <c r="G46" s="23"/>
      <c r="H46" s="23"/>
      <c r="I46" s="23"/>
      <c r="J46" s="23"/>
      <c r="K46" s="23"/>
      <c r="L46" s="21">
        <f t="shared" si="1"/>
        <v>0</v>
      </c>
      <c r="M46" s="23"/>
      <c r="N46" s="21">
        <v>0.5</v>
      </c>
      <c r="O46" s="21">
        <v>0.62</v>
      </c>
      <c r="P46" s="21">
        <v>-1.5</v>
      </c>
      <c r="Q46" s="21">
        <f t="shared" si="2"/>
        <v>-100.38</v>
      </c>
      <c r="R46" s="21">
        <f t="shared" si="3"/>
        <v>-103.38</v>
      </c>
      <c r="S46" s="21">
        <f t="shared" si="4"/>
        <v>-104.38</v>
      </c>
      <c r="T46" s="21">
        <f t="shared" si="5"/>
        <v>-105.38</v>
      </c>
    </row>
  </sheetData>
  <sheetProtection algorithmName="SHA-512" hashValue="AIDsU34+lFC9SHi3eUXKZDVddhz1SAXJ5ha6az3i0kinLIiu32WgDEHtGgVoPJMFjjbch9TodYKKm2dFZUBuoQ==" saltValue="3a6L2qqIElvLHzClRUrKG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64058-91B8-4324-B581-A3590E365022}">
  <dimension ref="A1:T46"/>
  <sheetViews>
    <sheetView zoomScaleNormal="100" workbookViewId="0">
      <selection activeCell="E9" sqref="E9"/>
    </sheetView>
  </sheetViews>
  <sheetFormatPr defaultColWidth="9.09765625" defaultRowHeight="13"/>
  <cols>
    <col min="1" max="2" width="11.69921875" style="2" bestFit="1" customWidth="1"/>
    <col min="3" max="3" width="14.59765625" style="2" bestFit="1" customWidth="1"/>
    <col min="4" max="5" width="11.69921875" style="2" customWidth="1"/>
    <col min="6" max="12" width="11.69921875" style="2" bestFit="1" customWidth="1"/>
    <col min="13" max="13" width="11.69921875" style="2" customWidth="1"/>
    <col min="14" max="20" width="11.69921875" style="2" bestFit="1" customWidth="1"/>
    <col min="21" max="16384" width="9.09765625" style="2"/>
  </cols>
  <sheetData>
    <row r="1" spans="1:20">
      <c r="A1" s="1" t="s">
        <v>0</v>
      </c>
    </row>
    <row r="2" spans="1:20">
      <c r="A2" s="1" t="s">
        <v>1</v>
      </c>
    </row>
    <row r="3" spans="1:20">
      <c r="A3" s="1" t="s">
        <v>2</v>
      </c>
    </row>
    <row r="4" spans="1:20">
      <c r="A4" s="1"/>
    </row>
    <row r="5" spans="1:20">
      <c r="A5" s="1" t="s">
        <v>3</v>
      </c>
    </row>
    <row r="6" spans="1:20">
      <c r="A6" s="1" t="s">
        <v>4</v>
      </c>
    </row>
    <row r="7" spans="1:20">
      <c r="C7" s="8"/>
      <c r="D7" s="8"/>
      <c r="E7" s="8"/>
    </row>
    <row r="8" spans="1:20">
      <c r="A8" s="2" t="s">
        <v>7</v>
      </c>
      <c r="C8" s="9">
        <v>43985</v>
      </c>
      <c r="D8" s="10">
        <v>0.375</v>
      </c>
      <c r="E8" s="2" t="s">
        <v>48</v>
      </c>
    </row>
    <row r="9" spans="1:20">
      <c r="A9" s="2" t="s">
        <v>8</v>
      </c>
      <c r="C9" s="8" t="s">
        <v>9</v>
      </c>
      <c r="D9" s="8"/>
      <c r="E9" s="8"/>
    </row>
    <row r="10" spans="1:20">
      <c r="A10" s="2" t="s">
        <v>10</v>
      </c>
      <c r="C10" s="11">
        <v>44075</v>
      </c>
      <c r="D10" s="11"/>
      <c r="E10" s="11"/>
    </row>
    <row r="11" spans="1:20">
      <c r="A11" s="2" t="s">
        <v>37</v>
      </c>
      <c r="C11" s="11">
        <v>43952</v>
      </c>
      <c r="D11" s="11"/>
      <c r="E11" s="11"/>
    </row>
    <row r="13" spans="1:20">
      <c r="A13" s="1" t="s">
        <v>47</v>
      </c>
    </row>
    <row r="15" spans="1:20">
      <c r="A15" s="14" t="s">
        <v>33</v>
      </c>
      <c r="B15" s="15"/>
      <c r="C15" s="15"/>
      <c r="D15" s="15"/>
      <c r="E15" s="15"/>
      <c r="F15" s="16"/>
      <c r="G15" s="14" t="s">
        <v>35</v>
      </c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6"/>
    </row>
    <row r="16" spans="1:20">
      <c r="A16" s="17"/>
      <c r="B16" s="17"/>
      <c r="C16" s="17"/>
      <c r="D16" s="17"/>
      <c r="E16" s="17"/>
      <c r="F16" s="17"/>
      <c r="J16" s="17" t="s">
        <v>34</v>
      </c>
      <c r="K16" s="17" t="s">
        <v>34</v>
      </c>
    </row>
    <row r="17" spans="1:20">
      <c r="A17" s="18"/>
      <c r="B17" s="18"/>
      <c r="C17" s="18"/>
      <c r="D17" s="18" t="s">
        <v>12</v>
      </c>
      <c r="E17" s="18"/>
      <c r="F17" s="18"/>
      <c r="G17" s="18" t="s">
        <v>18</v>
      </c>
      <c r="H17" s="18" t="s">
        <v>21</v>
      </c>
      <c r="I17" s="18" t="s">
        <v>23</v>
      </c>
      <c r="J17" s="18" t="s">
        <v>24</v>
      </c>
      <c r="K17" s="18" t="s">
        <v>24</v>
      </c>
      <c r="L17" s="18" t="s">
        <v>23</v>
      </c>
      <c r="M17" s="18" t="s">
        <v>40</v>
      </c>
      <c r="N17" s="18"/>
      <c r="O17" s="18" t="s">
        <v>29</v>
      </c>
      <c r="P17" s="18"/>
      <c r="Q17" s="18" t="s">
        <v>26</v>
      </c>
      <c r="R17" s="18" t="s">
        <v>26</v>
      </c>
      <c r="S17" s="18" t="s">
        <v>26</v>
      </c>
      <c r="T17" s="18" t="s">
        <v>26</v>
      </c>
    </row>
    <row r="18" spans="1:20">
      <c r="A18" s="18" t="s">
        <v>5</v>
      </c>
      <c r="B18" s="18" t="s">
        <v>13</v>
      </c>
      <c r="C18" s="18"/>
      <c r="D18" s="18" t="s">
        <v>38</v>
      </c>
      <c r="E18" s="18" t="s">
        <v>56</v>
      </c>
      <c r="F18" s="18" t="s">
        <v>15</v>
      </c>
      <c r="G18" s="18" t="s">
        <v>19</v>
      </c>
      <c r="H18" s="18" t="s">
        <v>22</v>
      </c>
      <c r="I18" s="18" t="s">
        <v>19</v>
      </c>
      <c r="J18" s="18" t="s">
        <v>25</v>
      </c>
      <c r="K18" s="18" t="s">
        <v>27</v>
      </c>
      <c r="L18" s="18" t="s">
        <v>28</v>
      </c>
      <c r="M18" s="18" t="s">
        <v>41</v>
      </c>
      <c r="N18" s="18" t="s">
        <v>45</v>
      </c>
      <c r="O18" s="18" t="s">
        <v>30</v>
      </c>
      <c r="P18" s="18" t="s">
        <v>17</v>
      </c>
      <c r="Q18" s="18" t="s">
        <v>23</v>
      </c>
      <c r="R18" s="18" t="s">
        <v>51</v>
      </c>
      <c r="S18" s="18" t="s">
        <v>51</v>
      </c>
      <c r="T18" s="18" t="s">
        <v>51</v>
      </c>
    </row>
    <row r="19" spans="1:20">
      <c r="A19" s="19" t="s">
        <v>6</v>
      </c>
      <c r="B19" s="19" t="s">
        <v>14</v>
      </c>
      <c r="C19" s="19" t="s">
        <v>12</v>
      </c>
      <c r="D19" s="19" t="s">
        <v>39</v>
      </c>
      <c r="E19" s="19" t="s">
        <v>13</v>
      </c>
      <c r="F19" s="19" t="s">
        <v>16</v>
      </c>
      <c r="G19" s="19" t="s">
        <v>20</v>
      </c>
      <c r="H19" s="19" t="s">
        <v>14</v>
      </c>
      <c r="I19" s="19" t="s">
        <v>20</v>
      </c>
      <c r="J19" s="19" t="s">
        <v>22</v>
      </c>
      <c r="K19" s="19" t="s">
        <v>26</v>
      </c>
      <c r="L19" s="19" t="s">
        <v>20</v>
      </c>
      <c r="M19" s="19" t="s">
        <v>42</v>
      </c>
      <c r="N19" s="19" t="s">
        <v>43</v>
      </c>
      <c r="O19" s="19" t="s">
        <v>31</v>
      </c>
      <c r="P19" s="19" t="s">
        <v>14</v>
      </c>
      <c r="Q19" s="19" t="s">
        <v>32</v>
      </c>
      <c r="R19" s="19" t="s">
        <v>53</v>
      </c>
      <c r="S19" s="19" t="s">
        <v>54</v>
      </c>
      <c r="T19" s="19" t="s">
        <v>55</v>
      </c>
    </row>
    <row r="20" spans="1:20">
      <c r="A20" s="20">
        <v>2.75</v>
      </c>
      <c r="B20" s="20">
        <v>0.25</v>
      </c>
      <c r="C20" s="20">
        <v>0.82499999999999996</v>
      </c>
      <c r="D20" s="22"/>
      <c r="E20" s="22"/>
      <c r="F20" s="20">
        <f>A20-SUM(B20:E20)</f>
        <v>1.675</v>
      </c>
      <c r="G20" s="23"/>
      <c r="H20" s="23"/>
      <c r="I20" s="23"/>
      <c r="J20" s="23"/>
      <c r="K20" s="23"/>
      <c r="L20" s="21">
        <f>I20+K20</f>
        <v>0</v>
      </c>
      <c r="M20" s="23"/>
      <c r="N20" s="21">
        <v>0</v>
      </c>
      <c r="O20" s="21">
        <v>0.62</v>
      </c>
      <c r="P20" s="21">
        <v>-1.5</v>
      </c>
      <c r="Q20" s="21">
        <f>SUM(L20:P20)-100</f>
        <v>-100.88</v>
      </c>
      <c r="R20" s="21">
        <f>$Q20-3</f>
        <v>-103.88</v>
      </c>
      <c r="S20" s="21">
        <f>$Q20-4</f>
        <v>-104.88</v>
      </c>
      <c r="T20" s="21">
        <f>$Q20-5</f>
        <v>-105.88</v>
      </c>
    </row>
    <row r="21" spans="1:20">
      <c r="A21" s="20">
        <v>2.875</v>
      </c>
      <c r="B21" s="20">
        <v>0.25</v>
      </c>
      <c r="C21" s="20">
        <v>0.82499999999999996</v>
      </c>
      <c r="D21" s="22"/>
      <c r="E21" s="22"/>
      <c r="F21" s="20">
        <f t="shared" ref="F21:F46" si="0">A21-SUM(B21:E21)</f>
        <v>1.8</v>
      </c>
      <c r="G21" s="23"/>
      <c r="H21" s="23"/>
      <c r="I21" s="23"/>
      <c r="J21" s="23"/>
      <c r="K21" s="23"/>
      <c r="L21" s="21">
        <f t="shared" ref="L21:L46" si="1">I21+K21</f>
        <v>0</v>
      </c>
      <c r="M21" s="23"/>
      <c r="N21" s="21">
        <v>0</v>
      </c>
      <c r="O21" s="21">
        <v>0.62</v>
      </c>
      <c r="P21" s="21">
        <v>-1.5</v>
      </c>
      <c r="Q21" s="21">
        <f t="shared" ref="Q21:Q46" si="2">SUM(L21:P21)-100</f>
        <v>-100.88</v>
      </c>
      <c r="R21" s="21">
        <f t="shared" ref="R21:R46" si="3">$Q21-3</f>
        <v>-103.88</v>
      </c>
      <c r="S21" s="21">
        <f t="shared" ref="S21:S46" si="4">$Q21-4</f>
        <v>-104.88</v>
      </c>
      <c r="T21" s="21">
        <f t="shared" ref="T21:T46" si="5">$Q21-5</f>
        <v>-105.88</v>
      </c>
    </row>
    <row r="22" spans="1:20">
      <c r="A22" s="20">
        <v>3</v>
      </c>
      <c r="B22" s="20">
        <v>0.25</v>
      </c>
      <c r="C22" s="20">
        <v>0.82499999999999996</v>
      </c>
      <c r="D22" s="22"/>
      <c r="E22" s="22"/>
      <c r="F22" s="20">
        <f t="shared" si="0"/>
        <v>1.925</v>
      </c>
      <c r="G22" s="23"/>
      <c r="H22" s="23"/>
      <c r="I22" s="23"/>
      <c r="J22" s="23"/>
      <c r="K22" s="23"/>
      <c r="L22" s="21">
        <f t="shared" si="1"/>
        <v>0</v>
      </c>
      <c r="M22" s="23"/>
      <c r="N22" s="21">
        <v>0</v>
      </c>
      <c r="O22" s="21">
        <v>0.62</v>
      </c>
      <c r="P22" s="21">
        <v>-1.5</v>
      </c>
      <c r="Q22" s="21">
        <f t="shared" si="2"/>
        <v>-100.88</v>
      </c>
      <c r="R22" s="21">
        <f t="shared" si="3"/>
        <v>-103.88</v>
      </c>
      <c r="S22" s="21">
        <f t="shared" si="4"/>
        <v>-104.88</v>
      </c>
      <c r="T22" s="21">
        <f t="shared" si="5"/>
        <v>-105.88</v>
      </c>
    </row>
    <row r="23" spans="1:20">
      <c r="A23" s="20">
        <v>3.125</v>
      </c>
      <c r="B23" s="20">
        <v>0.25</v>
      </c>
      <c r="C23" s="20">
        <v>0.82499999999999996</v>
      </c>
      <c r="D23" s="22"/>
      <c r="E23" s="22"/>
      <c r="F23" s="20">
        <f t="shared" si="0"/>
        <v>2.0499999999999998</v>
      </c>
      <c r="G23" s="23"/>
      <c r="H23" s="23"/>
      <c r="I23" s="23"/>
      <c r="J23" s="23"/>
      <c r="K23" s="23"/>
      <c r="L23" s="21">
        <f t="shared" si="1"/>
        <v>0</v>
      </c>
      <c r="M23" s="23"/>
      <c r="N23" s="21">
        <v>0</v>
      </c>
      <c r="O23" s="21">
        <v>0.62</v>
      </c>
      <c r="P23" s="21">
        <v>-1.5</v>
      </c>
      <c r="Q23" s="21">
        <f t="shared" si="2"/>
        <v>-100.88</v>
      </c>
      <c r="R23" s="21">
        <f t="shared" si="3"/>
        <v>-103.88</v>
      </c>
      <c r="S23" s="21">
        <f t="shared" si="4"/>
        <v>-104.88</v>
      </c>
      <c r="T23" s="21">
        <f t="shared" si="5"/>
        <v>-105.88</v>
      </c>
    </row>
    <row r="24" spans="1:20">
      <c r="A24" s="20">
        <v>3.25</v>
      </c>
      <c r="B24" s="20">
        <v>0.25</v>
      </c>
      <c r="C24" s="20">
        <v>0.82499999999999996</v>
      </c>
      <c r="D24" s="22"/>
      <c r="E24" s="22"/>
      <c r="F24" s="20">
        <f t="shared" si="0"/>
        <v>2.1749999999999998</v>
      </c>
      <c r="G24" s="23"/>
      <c r="H24" s="23"/>
      <c r="I24" s="23"/>
      <c r="J24" s="23"/>
      <c r="K24" s="23"/>
      <c r="L24" s="21">
        <f t="shared" si="1"/>
        <v>0</v>
      </c>
      <c r="M24" s="23"/>
      <c r="N24" s="21">
        <v>0</v>
      </c>
      <c r="O24" s="21">
        <v>0.62</v>
      </c>
      <c r="P24" s="21">
        <v>-1.5</v>
      </c>
      <c r="Q24" s="21">
        <f t="shared" si="2"/>
        <v>-100.88</v>
      </c>
      <c r="R24" s="21">
        <f t="shared" si="3"/>
        <v>-103.88</v>
      </c>
      <c r="S24" s="21">
        <f t="shared" si="4"/>
        <v>-104.88</v>
      </c>
      <c r="T24" s="21">
        <f t="shared" si="5"/>
        <v>-105.88</v>
      </c>
    </row>
    <row r="25" spans="1:20">
      <c r="A25" s="20">
        <v>3.375</v>
      </c>
      <c r="B25" s="20">
        <v>0.25</v>
      </c>
      <c r="C25" s="20">
        <v>0.82499999999999996</v>
      </c>
      <c r="D25" s="22"/>
      <c r="E25" s="22"/>
      <c r="F25" s="20">
        <f t="shared" si="0"/>
        <v>2.2999999999999998</v>
      </c>
      <c r="G25" s="23"/>
      <c r="H25" s="23"/>
      <c r="I25" s="23"/>
      <c r="J25" s="23"/>
      <c r="K25" s="23"/>
      <c r="L25" s="21">
        <f t="shared" si="1"/>
        <v>0</v>
      </c>
      <c r="M25" s="23"/>
      <c r="N25" s="21">
        <v>0</v>
      </c>
      <c r="O25" s="21">
        <v>0.62</v>
      </c>
      <c r="P25" s="21">
        <v>-1.5</v>
      </c>
      <c r="Q25" s="21">
        <f t="shared" si="2"/>
        <v>-100.88</v>
      </c>
      <c r="R25" s="21">
        <f t="shared" si="3"/>
        <v>-103.88</v>
      </c>
      <c r="S25" s="21">
        <f t="shared" si="4"/>
        <v>-104.88</v>
      </c>
      <c r="T25" s="21">
        <f t="shared" si="5"/>
        <v>-105.88</v>
      </c>
    </row>
    <row r="26" spans="1:20">
      <c r="A26" s="20">
        <v>3.5</v>
      </c>
      <c r="B26" s="20">
        <v>0.25</v>
      </c>
      <c r="C26" s="20">
        <v>0.82499999999999996</v>
      </c>
      <c r="D26" s="22"/>
      <c r="E26" s="22"/>
      <c r="F26" s="20">
        <f t="shared" si="0"/>
        <v>2.4249999999999998</v>
      </c>
      <c r="G26" s="23"/>
      <c r="H26" s="23"/>
      <c r="I26" s="23"/>
      <c r="J26" s="23"/>
      <c r="K26" s="23"/>
      <c r="L26" s="21">
        <f t="shared" si="1"/>
        <v>0</v>
      </c>
      <c r="M26" s="23"/>
      <c r="N26" s="21">
        <v>0</v>
      </c>
      <c r="O26" s="21">
        <v>0.62</v>
      </c>
      <c r="P26" s="21">
        <v>-1.5</v>
      </c>
      <c r="Q26" s="21">
        <f t="shared" si="2"/>
        <v>-100.88</v>
      </c>
      <c r="R26" s="21">
        <f t="shared" si="3"/>
        <v>-103.88</v>
      </c>
      <c r="S26" s="21">
        <f t="shared" si="4"/>
        <v>-104.88</v>
      </c>
      <c r="T26" s="21">
        <f t="shared" si="5"/>
        <v>-105.88</v>
      </c>
    </row>
    <row r="27" spans="1:20">
      <c r="A27" s="20">
        <v>3.625</v>
      </c>
      <c r="B27" s="20">
        <v>0.25</v>
      </c>
      <c r="C27" s="20">
        <v>0.82499999999999996</v>
      </c>
      <c r="D27" s="22"/>
      <c r="E27" s="22"/>
      <c r="F27" s="20">
        <f t="shared" si="0"/>
        <v>2.5499999999999998</v>
      </c>
      <c r="G27" s="23"/>
      <c r="H27" s="23"/>
      <c r="I27" s="23"/>
      <c r="J27" s="23"/>
      <c r="K27" s="23"/>
      <c r="L27" s="21">
        <f t="shared" si="1"/>
        <v>0</v>
      </c>
      <c r="M27" s="23"/>
      <c r="N27" s="21">
        <v>0</v>
      </c>
      <c r="O27" s="21">
        <v>0.62</v>
      </c>
      <c r="P27" s="21">
        <v>-1.5</v>
      </c>
      <c r="Q27" s="21">
        <f t="shared" si="2"/>
        <v>-100.88</v>
      </c>
      <c r="R27" s="21">
        <f t="shared" si="3"/>
        <v>-103.88</v>
      </c>
      <c r="S27" s="21">
        <f t="shared" si="4"/>
        <v>-104.88</v>
      </c>
      <c r="T27" s="21">
        <f t="shared" si="5"/>
        <v>-105.88</v>
      </c>
    </row>
    <row r="28" spans="1:20">
      <c r="A28" s="20">
        <v>3.75</v>
      </c>
      <c r="B28" s="20">
        <v>0.25</v>
      </c>
      <c r="C28" s="20">
        <v>0.82499999999999996</v>
      </c>
      <c r="D28" s="22"/>
      <c r="E28" s="22"/>
      <c r="F28" s="20">
        <f t="shared" si="0"/>
        <v>2.6749999999999998</v>
      </c>
      <c r="G28" s="23"/>
      <c r="H28" s="23"/>
      <c r="I28" s="23"/>
      <c r="J28" s="23"/>
      <c r="K28" s="23"/>
      <c r="L28" s="21">
        <f t="shared" si="1"/>
        <v>0</v>
      </c>
      <c r="M28" s="23"/>
      <c r="N28" s="21">
        <v>0</v>
      </c>
      <c r="O28" s="21">
        <v>0.62</v>
      </c>
      <c r="P28" s="21">
        <v>-1.5</v>
      </c>
      <c r="Q28" s="21">
        <f t="shared" si="2"/>
        <v>-100.88</v>
      </c>
      <c r="R28" s="21">
        <f t="shared" si="3"/>
        <v>-103.88</v>
      </c>
      <c r="S28" s="21">
        <f t="shared" si="4"/>
        <v>-104.88</v>
      </c>
      <c r="T28" s="21">
        <f t="shared" si="5"/>
        <v>-105.88</v>
      </c>
    </row>
    <row r="29" spans="1:20">
      <c r="A29" s="20">
        <v>3.875</v>
      </c>
      <c r="B29" s="20">
        <v>0.25</v>
      </c>
      <c r="C29" s="20">
        <v>0.82499999999999996</v>
      </c>
      <c r="D29" s="22"/>
      <c r="E29" s="22"/>
      <c r="F29" s="20">
        <f t="shared" si="0"/>
        <v>2.8</v>
      </c>
      <c r="G29" s="23"/>
      <c r="H29" s="23"/>
      <c r="I29" s="23"/>
      <c r="J29" s="23"/>
      <c r="K29" s="23"/>
      <c r="L29" s="21">
        <f t="shared" si="1"/>
        <v>0</v>
      </c>
      <c r="M29" s="23"/>
      <c r="N29" s="21">
        <v>0</v>
      </c>
      <c r="O29" s="21">
        <v>0.62</v>
      </c>
      <c r="P29" s="21">
        <v>-1.5</v>
      </c>
      <c r="Q29" s="21">
        <f t="shared" si="2"/>
        <v>-100.88</v>
      </c>
      <c r="R29" s="21">
        <f t="shared" si="3"/>
        <v>-103.88</v>
      </c>
      <c r="S29" s="21">
        <f t="shared" si="4"/>
        <v>-104.88</v>
      </c>
      <c r="T29" s="21">
        <f t="shared" si="5"/>
        <v>-105.88</v>
      </c>
    </row>
    <row r="30" spans="1:20">
      <c r="A30" s="20">
        <v>4</v>
      </c>
      <c r="B30" s="20">
        <v>0.25</v>
      </c>
      <c r="C30" s="20">
        <v>0.82499999999999996</v>
      </c>
      <c r="D30" s="22"/>
      <c r="E30" s="22"/>
      <c r="F30" s="20">
        <f t="shared" si="0"/>
        <v>2.9249999999999998</v>
      </c>
      <c r="G30" s="23"/>
      <c r="H30" s="23"/>
      <c r="I30" s="23"/>
      <c r="J30" s="23"/>
      <c r="K30" s="23"/>
      <c r="L30" s="21">
        <f t="shared" si="1"/>
        <v>0</v>
      </c>
      <c r="M30" s="23"/>
      <c r="N30" s="21">
        <v>0</v>
      </c>
      <c r="O30" s="21">
        <v>0.62</v>
      </c>
      <c r="P30" s="21">
        <v>-1.5</v>
      </c>
      <c r="Q30" s="21">
        <f t="shared" si="2"/>
        <v>-100.88</v>
      </c>
      <c r="R30" s="21">
        <f t="shared" si="3"/>
        <v>-103.88</v>
      </c>
      <c r="S30" s="21">
        <f t="shared" si="4"/>
        <v>-104.88</v>
      </c>
      <c r="T30" s="21">
        <f t="shared" si="5"/>
        <v>-105.88</v>
      </c>
    </row>
    <row r="31" spans="1:20">
      <c r="A31" s="20">
        <v>4.125</v>
      </c>
      <c r="B31" s="20">
        <v>0.25</v>
      </c>
      <c r="C31" s="20">
        <v>0.82499999999999996</v>
      </c>
      <c r="D31" s="22"/>
      <c r="E31" s="22"/>
      <c r="F31" s="20">
        <f t="shared" si="0"/>
        <v>3.05</v>
      </c>
      <c r="G31" s="23"/>
      <c r="H31" s="23"/>
      <c r="I31" s="23"/>
      <c r="J31" s="23"/>
      <c r="K31" s="23"/>
      <c r="L31" s="21">
        <f t="shared" si="1"/>
        <v>0</v>
      </c>
      <c r="M31" s="23"/>
      <c r="N31" s="21">
        <v>0</v>
      </c>
      <c r="O31" s="21">
        <v>0.62</v>
      </c>
      <c r="P31" s="21">
        <v>-1.5</v>
      </c>
      <c r="Q31" s="21">
        <f t="shared" si="2"/>
        <v>-100.88</v>
      </c>
      <c r="R31" s="21">
        <f t="shared" si="3"/>
        <v>-103.88</v>
      </c>
      <c r="S31" s="21">
        <f t="shared" si="4"/>
        <v>-104.88</v>
      </c>
      <c r="T31" s="21">
        <f t="shared" si="5"/>
        <v>-105.88</v>
      </c>
    </row>
    <row r="32" spans="1:20">
      <c r="A32" s="20">
        <v>4.25</v>
      </c>
      <c r="B32" s="20">
        <v>0.25</v>
      </c>
      <c r="C32" s="20">
        <v>0.82499999999999996</v>
      </c>
      <c r="D32" s="22"/>
      <c r="E32" s="22"/>
      <c r="F32" s="20">
        <f t="shared" si="0"/>
        <v>3.1749999999999998</v>
      </c>
      <c r="G32" s="23"/>
      <c r="H32" s="23"/>
      <c r="I32" s="23"/>
      <c r="J32" s="23"/>
      <c r="K32" s="23"/>
      <c r="L32" s="21">
        <f t="shared" si="1"/>
        <v>0</v>
      </c>
      <c r="M32" s="23"/>
      <c r="N32" s="21">
        <v>0</v>
      </c>
      <c r="O32" s="21">
        <v>0.62</v>
      </c>
      <c r="P32" s="21">
        <v>-1.5</v>
      </c>
      <c r="Q32" s="21">
        <f t="shared" si="2"/>
        <v>-100.88</v>
      </c>
      <c r="R32" s="21">
        <f t="shared" si="3"/>
        <v>-103.88</v>
      </c>
      <c r="S32" s="21">
        <f t="shared" si="4"/>
        <v>-104.88</v>
      </c>
      <c r="T32" s="21">
        <f t="shared" si="5"/>
        <v>-105.88</v>
      </c>
    </row>
    <row r="33" spans="1:20">
      <c r="A33" s="20">
        <v>4.375</v>
      </c>
      <c r="B33" s="20">
        <v>0.25</v>
      </c>
      <c r="C33" s="20">
        <v>0.82499999999999996</v>
      </c>
      <c r="D33" s="22"/>
      <c r="E33" s="22"/>
      <c r="F33" s="20">
        <f t="shared" si="0"/>
        <v>3.3</v>
      </c>
      <c r="G33" s="23"/>
      <c r="H33" s="23"/>
      <c r="I33" s="23"/>
      <c r="J33" s="23"/>
      <c r="K33" s="23"/>
      <c r="L33" s="21">
        <f t="shared" si="1"/>
        <v>0</v>
      </c>
      <c r="M33" s="23"/>
      <c r="N33" s="21">
        <v>0</v>
      </c>
      <c r="O33" s="21">
        <v>0.62</v>
      </c>
      <c r="P33" s="21">
        <v>-1.5</v>
      </c>
      <c r="Q33" s="21">
        <f t="shared" si="2"/>
        <v>-100.88</v>
      </c>
      <c r="R33" s="21">
        <f t="shared" si="3"/>
        <v>-103.88</v>
      </c>
      <c r="S33" s="21">
        <f t="shared" si="4"/>
        <v>-104.88</v>
      </c>
      <c r="T33" s="21">
        <f t="shared" si="5"/>
        <v>-105.88</v>
      </c>
    </row>
    <row r="34" spans="1:20">
      <c r="A34" s="20">
        <v>4.5</v>
      </c>
      <c r="B34" s="20">
        <v>0.25</v>
      </c>
      <c r="C34" s="20">
        <v>0.82499999999999996</v>
      </c>
      <c r="D34" s="22"/>
      <c r="E34" s="22"/>
      <c r="F34" s="20">
        <f t="shared" si="0"/>
        <v>3.4249999999999998</v>
      </c>
      <c r="G34" s="23"/>
      <c r="H34" s="23"/>
      <c r="I34" s="23"/>
      <c r="J34" s="23"/>
      <c r="K34" s="23"/>
      <c r="L34" s="21">
        <f t="shared" si="1"/>
        <v>0</v>
      </c>
      <c r="M34" s="23"/>
      <c r="N34" s="21">
        <v>0</v>
      </c>
      <c r="O34" s="21">
        <v>0.62</v>
      </c>
      <c r="P34" s="21">
        <v>-1.5</v>
      </c>
      <c r="Q34" s="21">
        <f t="shared" si="2"/>
        <v>-100.88</v>
      </c>
      <c r="R34" s="21">
        <f t="shared" si="3"/>
        <v>-103.88</v>
      </c>
      <c r="S34" s="21">
        <f t="shared" si="4"/>
        <v>-104.88</v>
      </c>
      <c r="T34" s="21">
        <f t="shared" si="5"/>
        <v>-105.88</v>
      </c>
    </row>
    <row r="35" spans="1:20">
      <c r="A35" s="20">
        <v>4.625</v>
      </c>
      <c r="B35" s="20">
        <v>0.25</v>
      </c>
      <c r="C35" s="20">
        <v>0.82499999999999996</v>
      </c>
      <c r="D35" s="22"/>
      <c r="E35" s="22"/>
      <c r="F35" s="20">
        <f t="shared" si="0"/>
        <v>3.55</v>
      </c>
      <c r="G35" s="23"/>
      <c r="H35" s="23"/>
      <c r="I35" s="23"/>
      <c r="J35" s="23"/>
      <c r="K35" s="23"/>
      <c r="L35" s="21">
        <f t="shared" si="1"/>
        <v>0</v>
      </c>
      <c r="M35" s="23"/>
      <c r="N35" s="21">
        <v>0</v>
      </c>
      <c r="O35" s="21">
        <v>0.62</v>
      </c>
      <c r="P35" s="21">
        <v>-1.5</v>
      </c>
      <c r="Q35" s="21">
        <f t="shared" si="2"/>
        <v>-100.88</v>
      </c>
      <c r="R35" s="21">
        <f t="shared" si="3"/>
        <v>-103.88</v>
      </c>
      <c r="S35" s="21">
        <f t="shared" si="4"/>
        <v>-104.88</v>
      </c>
      <c r="T35" s="21">
        <f t="shared" si="5"/>
        <v>-105.88</v>
      </c>
    </row>
    <row r="36" spans="1:20">
      <c r="A36" s="20">
        <v>4.75</v>
      </c>
      <c r="B36" s="20">
        <v>0.25</v>
      </c>
      <c r="C36" s="20">
        <v>0.82499999999999996</v>
      </c>
      <c r="D36" s="22"/>
      <c r="E36" s="22"/>
      <c r="F36" s="20">
        <f t="shared" si="0"/>
        <v>3.6749999999999998</v>
      </c>
      <c r="G36" s="23"/>
      <c r="H36" s="23"/>
      <c r="I36" s="23"/>
      <c r="J36" s="23"/>
      <c r="K36" s="23"/>
      <c r="L36" s="21">
        <f t="shared" si="1"/>
        <v>0</v>
      </c>
      <c r="M36" s="23"/>
      <c r="N36" s="21">
        <v>0</v>
      </c>
      <c r="O36" s="21">
        <v>0.62</v>
      </c>
      <c r="P36" s="21">
        <v>-1.5</v>
      </c>
      <c r="Q36" s="21">
        <f t="shared" si="2"/>
        <v>-100.88</v>
      </c>
      <c r="R36" s="21">
        <f t="shared" si="3"/>
        <v>-103.88</v>
      </c>
      <c r="S36" s="21">
        <f t="shared" si="4"/>
        <v>-104.88</v>
      </c>
      <c r="T36" s="21">
        <f t="shared" si="5"/>
        <v>-105.88</v>
      </c>
    </row>
    <row r="37" spans="1:20">
      <c r="A37" s="20">
        <v>4.875</v>
      </c>
      <c r="B37" s="20">
        <v>0.25</v>
      </c>
      <c r="C37" s="20">
        <v>0.82499999999999996</v>
      </c>
      <c r="D37" s="22"/>
      <c r="E37" s="22"/>
      <c r="F37" s="20">
        <f t="shared" si="0"/>
        <v>3.8</v>
      </c>
      <c r="G37" s="23"/>
      <c r="H37" s="23"/>
      <c r="I37" s="23"/>
      <c r="J37" s="23"/>
      <c r="K37" s="23"/>
      <c r="L37" s="21">
        <f t="shared" si="1"/>
        <v>0</v>
      </c>
      <c r="M37" s="23"/>
      <c r="N37" s="21">
        <v>0</v>
      </c>
      <c r="O37" s="21">
        <v>0.62</v>
      </c>
      <c r="P37" s="21">
        <v>-1.5</v>
      </c>
      <c r="Q37" s="21">
        <f t="shared" si="2"/>
        <v>-100.88</v>
      </c>
      <c r="R37" s="21">
        <f t="shared" si="3"/>
        <v>-103.88</v>
      </c>
      <c r="S37" s="21">
        <f t="shared" si="4"/>
        <v>-104.88</v>
      </c>
      <c r="T37" s="21">
        <f t="shared" si="5"/>
        <v>-105.88</v>
      </c>
    </row>
    <row r="38" spans="1:20">
      <c r="A38" s="20">
        <v>5</v>
      </c>
      <c r="B38" s="20">
        <v>0.25</v>
      </c>
      <c r="C38" s="20">
        <v>0.82499999999999996</v>
      </c>
      <c r="D38" s="22"/>
      <c r="E38" s="22"/>
      <c r="F38" s="20">
        <f t="shared" si="0"/>
        <v>3.9249999999999998</v>
      </c>
      <c r="G38" s="23"/>
      <c r="H38" s="23"/>
      <c r="I38" s="23"/>
      <c r="J38" s="23"/>
      <c r="K38" s="23"/>
      <c r="L38" s="21">
        <f t="shared" si="1"/>
        <v>0</v>
      </c>
      <c r="M38" s="23"/>
      <c r="N38" s="21">
        <v>0</v>
      </c>
      <c r="O38" s="21">
        <v>0.62</v>
      </c>
      <c r="P38" s="21">
        <v>-1.5</v>
      </c>
      <c r="Q38" s="21">
        <f t="shared" si="2"/>
        <v>-100.88</v>
      </c>
      <c r="R38" s="21">
        <f t="shared" si="3"/>
        <v>-103.88</v>
      </c>
      <c r="S38" s="21">
        <f t="shared" si="4"/>
        <v>-104.88</v>
      </c>
      <c r="T38" s="21">
        <f t="shared" si="5"/>
        <v>-105.88</v>
      </c>
    </row>
    <row r="39" spans="1:20">
      <c r="A39" s="20">
        <v>5.125</v>
      </c>
      <c r="B39" s="20">
        <v>0.25</v>
      </c>
      <c r="C39" s="20">
        <v>0.82499999999999996</v>
      </c>
      <c r="D39" s="22"/>
      <c r="E39" s="22"/>
      <c r="F39" s="20">
        <f t="shared" si="0"/>
        <v>4.05</v>
      </c>
      <c r="G39" s="23"/>
      <c r="H39" s="23"/>
      <c r="I39" s="23"/>
      <c r="J39" s="23"/>
      <c r="K39" s="23"/>
      <c r="L39" s="21">
        <f t="shared" si="1"/>
        <v>0</v>
      </c>
      <c r="M39" s="23"/>
      <c r="N39" s="21">
        <v>0</v>
      </c>
      <c r="O39" s="21">
        <v>0.62</v>
      </c>
      <c r="P39" s="21">
        <v>-1.5</v>
      </c>
      <c r="Q39" s="21">
        <f t="shared" si="2"/>
        <v>-100.88</v>
      </c>
      <c r="R39" s="21">
        <f t="shared" si="3"/>
        <v>-103.88</v>
      </c>
      <c r="S39" s="21">
        <f t="shared" si="4"/>
        <v>-104.88</v>
      </c>
      <c r="T39" s="21">
        <f t="shared" si="5"/>
        <v>-105.88</v>
      </c>
    </row>
    <row r="40" spans="1:20">
      <c r="A40" s="20">
        <v>5.25</v>
      </c>
      <c r="B40" s="20">
        <v>0.25</v>
      </c>
      <c r="C40" s="20">
        <v>0.82499999999999996</v>
      </c>
      <c r="D40" s="22"/>
      <c r="E40" s="22"/>
      <c r="F40" s="20">
        <f t="shared" si="0"/>
        <v>4.1749999999999998</v>
      </c>
      <c r="G40" s="23"/>
      <c r="H40" s="23"/>
      <c r="I40" s="23"/>
      <c r="J40" s="23"/>
      <c r="K40" s="23"/>
      <c r="L40" s="21">
        <f t="shared" si="1"/>
        <v>0</v>
      </c>
      <c r="M40" s="23"/>
      <c r="N40" s="21">
        <v>0</v>
      </c>
      <c r="O40" s="21">
        <v>0.62</v>
      </c>
      <c r="P40" s="21">
        <v>-1.5</v>
      </c>
      <c r="Q40" s="21">
        <f t="shared" si="2"/>
        <v>-100.88</v>
      </c>
      <c r="R40" s="21">
        <f t="shared" si="3"/>
        <v>-103.88</v>
      </c>
      <c r="S40" s="21">
        <f t="shared" si="4"/>
        <v>-104.88</v>
      </c>
      <c r="T40" s="21">
        <f t="shared" si="5"/>
        <v>-105.88</v>
      </c>
    </row>
    <row r="41" spans="1:20">
      <c r="A41" s="20">
        <v>5.375</v>
      </c>
      <c r="B41" s="20">
        <v>0.25</v>
      </c>
      <c r="C41" s="20">
        <v>0.82499999999999996</v>
      </c>
      <c r="D41" s="22"/>
      <c r="E41" s="22"/>
      <c r="F41" s="20">
        <f t="shared" si="0"/>
        <v>4.3</v>
      </c>
      <c r="G41" s="23"/>
      <c r="H41" s="23"/>
      <c r="I41" s="23"/>
      <c r="J41" s="23"/>
      <c r="K41" s="23"/>
      <c r="L41" s="21">
        <f t="shared" si="1"/>
        <v>0</v>
      </c>
      <c r="M41" s="23"/>
      <c r="N41" s="21">
        <v>0</v>
      </c>
      <c r="O41" s="21">
        <v>0.62</v>
      </c>
      <c r="P41" s="21">
        <v>-1.5</v>
      </c>
      <c r="Q41" s="21">
        <f t="shared" si="2"/>
        <v>-100.88</v>
      </c>
      <c r="R41" s="21">
        <f t="shared" si="3"/>
        <v>-103.88</v>
      </c>
      <c r="S41" s="21">
        <f t="shared" si="4"/>
        <v>-104.88</v>
      </c>
      <c r="T41" s="21">
        <f t="shared" si="5"/>
        <v>-105.88</v>
      </c>
    </row>
    <row r="42" spans="1:20">
      <c r="A42" s="20">
        <v>5.5</v>
      </c>
      <c r="B42" s="20">
        <v>0.25</v>
      </c>
      <c r="C42" s="20">
        <v>0.82499999999999996</v>
      </c>
      <c r="D42" s="22"/>
      <c r="E42" s="22"/>
      <c r="F42" s="20">
        <f t="shared" si="0"/>
        <v>4.4249999999999998</v>
      </c>
      <c r="G42" s="23"/>
      <c r="H42" s="23"/>
      <c r="I42" s="23"/>
      <c r="J42" s="23"/>
      <c r="K42" s="23"/>
      <c r="L42" s="21">
        <f t="shared" si="1"/>
        <v>0</v>
      </c>
      <c r="M42" s="23"/>
      <c r="N42" s="21">
        <v>0</v>
      </c>
      <c r="O42" s="21">
        <v>0.62</v>
      </c>
      <c r="P42" s="21">
        <v>-1.5</v>
      </c>
      <c r="Q42" s="21">
        <f t="shared" si="2"/>
        <v>-100.88</v>
      </c>
      <c r="R42" s="21">
        <f t="shared" si="3"/>
        <v>-103.88</v>
      </c>
      <c r="S42" s="21">
        <f t="shared" si="4"/>
        <v>-104.88</v>
      </c>
      <c r="T42" s="21">
        <f t="shared" si="5"/>
        <v>-105.88</v>
      </c>
    </row>
    <row r="43" spans="1:20">
      <c r="A43" s="20">
        <v>5.625</v>
      </c>
      <c r="B43" s="20">
        <v>0.25</v>
      </c>
      <c r="C43" s="20">
        <v>0.82499999999999996</v>
      </c>
      <c r="D43" s="22"/>
      <c r="E43" s="22"/>
      <c r="F43" s="20">
        <f t="shared" si="0"/>
        <v>4.55</v>
      </c>
      <c r="G43" s="23"/>
      <c r="H43" s="23"/>
      <c r="I43" s="23"/>
      <c r="J43" s="23"/>
      <c r="K43" s="23"/>
      <c r="L43" s="21">
        <f t="shared" si="1"/>
        <v>0</v>
      </c>
      <c r="M43" s="23"/>
      <c r="N43" s="21">
        <v>0</v>
      </c>
      <c r="O43" s="21">
        <v>0.62</v>
      </c>
      <c r="P43" s="21">
        <v>-1.5</v>
      </c>
      <c r="Q43" s="21">
        <f t="shared" si="2"/>
        <v>-100.88</v>
      </c>
      <c r="R43" s="21">
        <f t="shared" si="3"/>
        <v>-103.88</v>
      </c>
      <c r="S43" s="21">
        <f t="shared" si="4"/>
        <v>-104.88</v>
      </c>
      <c r="T43" s="21">
        <f t="shared" si="5"/>
        <v>-105.88</v>
      </c>
    </row>
    <row r="44" spans="1:20">
      <c r="A44" s="20">
        <v>5.75</v>
      </c>
      <c r="B44" s="20">
        <v>0.25</v>
      </c>
      <c r="C44" s="20">
        <v>0.82499999999999996</v>
      </c>
      <c r="D44" s="22"/>
      <c r="E44" s="22"/>
      <c r="F44" s="20">
        <f t="shared" si="0"/>
        <v>4.6749999999999998</v>
      </c>
      <c r="G44" s="23"/>
      <c r="H44" s="23"/>
      <c r="I44" s="23"/>
      <c r="J44" s="23"/>
      <c r="K44" s="23"/>
      <c r="L44" s="21">
        <f t="shared" si="1"/>
        <v>0</v>
      </c>
      <c r="M44" s="23"/>
      <c r="N44" s="21">
        <v>0</v>
      </c>
      <c r="O44" s="21">
        <v>0.62</v>
      </c>
      <c r="P44" s="21">
        <v>-1.5</v>
      </c>
      <c r="Q44" s="21">
        <f t="shared" si="2"/>
        <v>-100.88</v>
      </c>
      <c r="R44" s="21">
        <f t="shared" si="3"/>
        <v>-103.88</v>
      </c>
      <c r="S44" s="21">
        <f t="shared" si="4"/>
        <v>-104.88</v>
      </c>
      <c r="T44" s="21">
        <f t="shared" si="5"/>
        <v>-105.88</v>
      </c>
    </row>
    <row r="45" spans="1:20">
      <c r="A45" s="20">
        <v>5.875</v>
      </c>
      <c r="B45" s="20">
        <v>0.25</v>
      </c>
      <c r="C45" s="20">
        <v>0.82499999999999996</v>
      </c>
      <c r="D45" s="22"/>
      <c r="E45" s="22"/>
      <c r="F45" s="20">
        <f t="shared" si="0"/>
        <v>4.8</v>
      </c>
      <c r="G45" s="23"/>
      <c r="H45" s="23"/>
      <c r="I45" s="23"/>
      <c r="J45" s="23"/>
      <c r="K45" s="23"/>
      <c r="L45" s="21">
        <f t="shared" si="1"/>
        <v>0</v>
      </c>
      <c r="M45" s="23"/>
      <c r="N45" s="21">
        <v>0</v>
      </c>
      <c r="O45" s="21">
        <v>0.62</v>
      </c>
      <c r="P45" s="21">
        <v>-1.5</v>
      </c>
      <c r="Q45" s="21">
        <f t="shared" si="2"/>
        <v>-100.88</v>
      </c>
      <c r="R45" s="21">
        <f t="shared" si="3"/>
        <v>-103.88</v>
      </c>
      <c r="S45" s="21">
        <f t="shared" si="4"/>
        <v>-104.88</v>
      </c>
      <c r="T45" s="21">
        <f t="shared" si="5"/>
        <v>-105.88</v>
      </c>
    </row>
    <row r="46" spans="1:20">
      <c r="A46" s="20">
        <v>6</v>
      </c>
      <c r="B46" s="20">
        <v>0.25</v>
      </c>
      <c r="C46" s="20">
        <v>0.82499999999999996</v>
      </c>
      <c r="D46" s="22"/>
      <c r="E46" s="22"/>
      <c r="F46" s="20">
        <f t="shared" si="0"/>
        <v>4.9249999999999998</v>
      </c>
      <c r="G46" s="23"/>
      <c r="H46" s="23"/>
      <c r="I46" s="23"/>
      <c r="J46" s="23"/>
      <c r="K46" s="23"/>
      <c r="L46" s="21">
        <f t="shared" si="1"/>
        <v>0</v>
      </c>
      <c r="M46" s="23"/>
      <c r="N46" s="21">
        <v>0</v>
      </c>
      <c r="O46" s="21">
        <v>0.62</v>
      </c>
      <c r="P46" s="21">
        <v>-1.5</v>
      </c>
      <c r="Q46" s="21">
        <f t="shared" si="2"/>
        <v>-100.88</v>
      </c>
      <c r="R46" s="21">
        <f t="shared" si="3"/>
        <v>-103.88</v>
      </c>
      <c r="S46" s="21">
        <f t="shared" si="4"/>
        <v>-104.88</v>
      </c>
      <c r="T46" s="21">
        <f t="shared" si="5"/>
        <v>-105.88</v>
      </c>
    </row>
  </sheetData>
  <sheetProtection algorithmName="SHA-512" hashValue="cK+0mAmtDWNtNrCzeR/LTWiBG2ySy5k+MVAy7YIHZxU2TOVTf4nAScWiIWwveRR6Hvy4AllFHa7NvhPQSkcW7A==" saltValue="S4T/c5ucmLVTEmV2FSZf9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Govt</vt:lpstr>
      <vt:lpstr>Fannie &lt;80 AMI</vt:lpstr>
      <vt:lpstr>Freddie &lt;80 AMI</vt:lpstr>
      <vt:lpstr>Fannie &gt;80 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Jenny Marshall</cp:lastModifiedBy>
  <cp:lastPrinted>2020-02-28T14:42:11Z</cp:lastPrinted>
  <dcterms:created xsi:type="dcterms:W3CDTF">2020-02-28T14:19:09Z</dcterms:created>
  <dcterms:modified xsi:type="dcterms:W3CDTF">2020-05-26T15:59:56Z</dcterms:modified>
</cp:coreProperties>
</file>